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มด\ITA\ita69\o10\"/>
    </mc:Choice>
  </mc:AlternateContent>
  <xr:revisionPtr revIDLastSave="0" documentId="13_ncr:1_{BF2CE7EF-F0F6-4E4E-AFBD-2B2B1FF9F5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จัดสรรงยประมาณ 2569" sheetId="1" r:id="rId1"/>
  </sheets>
  <definedNames>
    <definedName name="_xlnm.Print_Area" localSheetId="0">'จัดสรรงยประมาณ 2569'!$B$1:$J$51</definedName>
  </definedNames>
  <calcPr calcId="181029"/>
  <extLst>
    <ext uri="GoogleSheetsCustomDataVersion2">
      <go:sheetsCustomData xmlns:go="http://customooxmlschemas.google.com/" r:id="rId5" roundtripDataChecksum="cmBnHusxIr8D9twaOO3cbUaHejhDgz+4mju8XCQZ8m0="/>
    </ext>
  </extLst>
</workbook>
</file>

<file path=xl/calcChain.xml><?xml version="1.0" encoding="utf-8"?>
<calcChain xmlns="http://schemas.openxmlformats.org/spreadsheetml/2006/main">
  <c r="H42" i="1" l="1"/>
  <c r="H41" i="1"/>
  <c r="H40" i="1"/>
  <c r="H39" i="1"/>
  <c r="H38" i="1"/>
  <c r="H37" i="1"/>
  <c r="I38" i="1"/>
  <c r="I39" i="1"/>
  <c r="I40" i="1"/>
  <c r="I41" i="1"/>
  <c r="I42" i="1"/>
  <c r="I37" i="1"/>
  <c r="I19" i="1"/>
  <c r="I18" i="1"/>
  <c r="I17" i="1"/>
  <c r="I12" i="1"/>
  <c r="H25" i="1"/>
  <c r="I21" i="1"/>
  <c r="H12" i="1" l="1"/>
  <c r="H13" i="1"/>
  <c r="H14" i="1"/>
  <c r="H15" i="1"/>
  <c r="H16" i="1"/>
  <c r="G36" i="1"/>
  <c r="E36" i="1"/>
  <c r="I35" i="1"/>
  <c r="I33" i="1"/>
  <c r="I27" i="1"/>
  <c r="H27" i="1"/>
  <c r="G26" i="1"/>
  <c r="G28" i="1" s="1"/>
  <c r="F26" i="1"/>
  <c r="F28" i="1" s="1"/>
  <c r="F43" i="1" s="1"/>
  <c r="E26" i="1"/>
  <c r="I25" i="1"/>
  <c r="I24" i="1"/>
  <c r="H24" i="1"/>
  <c r="I23" i="1"/>
  <c r="H23" i="1"/>
  <c r="I22" i="1"/>
  <c r="H22" i="1"/>
  <c r="H21" i="1"/>
  <c r="H20" i="1"/>
  <c r="H19" i="1"/>
  <c r="H18" i="1"/>
  <c r="H17" i="1"/>
  <c r="E28" i="1" l="1"/>
  <c r="E43" i="1" s="1"/>
  <c r="H43" i="1" s="1"/>
  <c r="H26" i="1"/>
  <c r="I43" i="1"/>
  <c r="I28" i="1"/>
  <c r="I26" i="1"/>
  <c r="I36" i="1"/>
  <c r="H28" i="1"/>
  <c r="H36" i="1"/>
</calcChain>
</file>

<file path=xl/sharedStrings.xml><?xml version="1.0" encoding="utf-8"?>
<sst xmlns="http://schemas.openxmlformats.org/spreadsheetml/2006/main" count="96" uniqueCount="59">
  <si>
    <t>ลำดับที่</t>
  </si>
  <si>
    <t>ชื่อโครงการ/กิจกรรม</t>
  </si>
  <si>
    <t>ผลการดำเนินงาน</t>
  </si>
  <si>
    <t>งบประมาณที่ได้</t>
  </si>
  <si>
    <t>ผลการเบิกจ่าย</t>
  </si>
  <si>
    <t>ปัญหา อุปสรรค แนวทางแก้ไข</t>
  </si>
  <si>
    <t>คงเหลือ</t>
  </si>
  <si>
    <t>คิดเป็นร้อยละ</t>
  </si>
  <si>
    <t>พ.ร.บ.งบประมาณรายจ่ายประจำปีงบประมาณ พ.ศ.2569</t>
  </si>
  <si>
    <t>ไตรมาส 1</t>
  </si>
  <si>
    <t>ไตรมาส 2</t>
  </si>
  <si>
    <t>โครงการ : การบังคับใช้กฎหมาย อำนวยความยุติธรรมและบริการประชาชน</t>
  </si>
  <si>
    <t>(ต.ค.-ธ.ค.68)</t>
  </si>
  <si>
    <t>(ม.ค.-มี.ค.69)</t>
  </si>
  <si>
    <t>กิจกรรมการบังคับใช้กฎหมายและบริการประชาชน</t>
  </si>
  <si>
    <t>ค่า OT</t>
  </si>
  <si>
    <t>ไม่มีปัญหาข้อขัดข้อง</t>
  </si>
  <si>
    <t>ค่าตอบแทนพยาน</t>
  </si>
  <si>
    <t>ค่าใช้จ่ายคุ้มครองพยาน</t>
  </si>
  <si>
    <t>ค่าตอบแทนนักจิตวิทยา</t>
  </si>
  <si>
    <t>ค่าตอบแทนชันสูตรพลิกศพ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</si>
  <si>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</si>
  <si>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</si>
  <si>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</si>
  <si>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ค่าส่งหมายเรียกพยาน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</si>
  <si>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</si>
  <si>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</si>
  <si>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</si>
  <si>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</si>
  <si>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</si>
  <si>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</si>
  <si>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</si>
  <si>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รวมงบดำเนินงาน</t>
  </si>
  <si>
    <t>โครงการ : ปฏิรูประบบงานตำรวจ</t>
  </si>
  <si>
    <t>กิจกรรมการปฏิรูประบบงานสอบสวนและการบังคับใช้กฎหมาย</t>
  </si>
  <si>
    <t xml:space="preserve">        โครงการเพิ่มประสิทธิภาพงานป้องกันปราบปรามอาชญากรรม</t>
  </si>
  <si>
    <t>สำหรับงานสอบสวน</t>
  </si>
  <si>
    <t xml:space="preserve">       - ค่าตอบแทนใช้สอย และวัสดุ</t>
  </si>
  <si>
    <t>สำหรับงานป้องกันปราบปรามสืบสวน</t>
  </si>
  <si>
    <t>ผู้ตรวจรายงาน</t>
  </si>
  <si>
    <t>พ.ต.อ.</t>
  </si>
  <si>
    <t>)</t>
  </si>
  <si>
    <t>บรรลุเป้าหมาย</t>
  </si>
  <si>
    <t>ตรีเทพา</t>
  </si>
  <si>
    <t>รอเบิกจ่ายไตรมาส 3 และ 4</t>
  </si>
  <si>
    <t>(          สาธิต</t>
  </si>
  <si>
    <t>พ.ต.ต.</t>
  </si>
  <si>
    <t>(ชัยรัตน์  สุขจันทร์</t>
  </si>
  <si>
    <t>งานชุมชนสัมพันธ์และการมีส่วนร่วมฯ</t>
  </si>
  <si>
    <t>การดำเนินงานตำบลยั่งยืนฯ</t>
  </si>
  <si>
    <t>ตำรวจประสานโรงเรียน</t>
  </si>
  <si>
    <t>การปิดล้อมตรวจค้นยาเสพติด</t>
  </si>
  <si>
    <t>การสกัดกั้นยาเสพติด Heart Land</t>
  </si>
  <si>
    <t>โครงการสลายเครือข่ายผู้มีอิทธิผล ที่เกี่ยวข้องกับยาเสพติด</t>
  </si>
  <si>
    <t>เป็นไปตามเป้าหมาย</t>
  </si>
  <si>
    <t>รวมเงินงบประมาณ</t>
  </si>
  <si>
    <t xml:space="preserve">                                   ผกก.สภ.พรหมพิราม จว.พิษณุโลก</t>
  </si>
  <si>
    <t xml:space="preserve">                                                                                                                              สว.อก.สภ.พรหมพิราม จว.พิษณุโลก</t>
  </si>
  <si>
    <t>รายงานผลการใช้จ่ายงบประมาณ ไตรมาส 1-2
สถานีตำรวจภูธรพรหมพิราม จังหวัดพิษณุโลก
                                                                                                     ประจำปีงบประมาณ พ.ศ. 2569  ไตรมาส 1-2                                                                                              ข้อมูล ณ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</si>
</sst>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0_-;\-* #,##0.00_-;_-* &quot;-&quot;??_-;_-@"/>
    <numFmt numFmtId="188" formatCode="#,##0.00;[Red]#,##0.00"/>
    <numFmt numFmtId="189" formatCode="0.00;[Red]0.00"/>
  </numFmts>
  <fonts count="9" x14ac:knownFonts="1">
    <font>
      <sz val="11"/>
      <color theme="1"/>
      <name val="Tahoma"/>
      <scheme val="minor"/>
    </font>
    <font>
      <sz val="11"/>
      <color theme="1"/>
      <name val="Tahoma"/>
      <scheme val="minor"/>
    </font>
    <font>
      <b/>
      <sz val="18"/>
      <name val="Angsana New"/>
      <family val="1"/>
    </font>
    <font>
      <sz val="16"/>
      <name val="Angsana New"/>
      <family val="1"/>
    </font>
    <font>
      <sz val="18"/>
      <name val="Angsana New"/>
      <family val="1"/>
    </font>
    <font>
      <b/>
      <sz val="16"/>
      <name val="Angsana New"/>
      <family val="1"/>
    </font>
    <font>
      <sz val="22"/>
      <name val="Angsana New"/>
      <family val="1"/>
    </font>
    <font>
      <sz val="11"/>
      <name val="Angsana New"/>
      <family val="1"/>
    </font>
    <font>
      <b/>
      <sz val="24"/>
      <name val="Angsana New"/>
      <family val="1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5DFEC"/>
        <bgColor rgb="FFE5DFEC"/>
      </patternFill>
    </fill>
    <fill>
      <patternFill patternType="solid">
        <fgColor rgb="FFFDE9D9"/>
        <bgColor rgb="FFFDE9D9"/>
      </patternFill>
    </fill>
    <fill>
      <patternFill patternType="solid">
        <fgColor rgb="FFDAEEF3"/>
        <bgColor rgb="FFDAEEF3"/>
      </patternFill>
    </fill>
    <fill>
      <patternFill patternType="solid">
        <fgColor rgb="FFB6DDE8"/>
        <bgColor rgb="FFB6DDE8"/>
      </patternFill>
    </fill>
    <fill>
      <patternFill patternType="solid">
        <fgColor rgb="FFEAF1DD"/>
        <bgColor rgb="FFEAF1DD"/>
      </patternFill>
    </fill>
    <fill>
      <patternFill patternType="solid">
        <fgColor theme="6" tint="0.59999389629810485"/>
        <bgColor theme="6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rgb="FFFABF8F"/>
      </patternFill>
    </fill>
    <fill>
      <patternFill patternType="solid">
        <fgColor theme="6" tint="0.59999389629810485"/>
        <bgColor rgb="FFC2D69B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3">
    <xf numFmtId="0" fontId="0" fillId="0" borderId="0" xfId="0"/>
    <xf numFmtId="0" fontId="3" fillId="0" borderId="0" xfId="0" applyFont="1"/>
    <xf numFmtId="0" fontId="3" fillId="2" borderId="22" xfId="0" applyFont="1" applyFill="1" applyBorder="1"/>
    <xf numFmtId="0" fontId="3" fillId="2" borderId="21" xfId="0" applyFont="1" applyFill="1" applyBorder="1"/>
    <xf numFmtId="0" fontId="4" fillId="2" borderId="21" xfId="0" applyFont="1" applyFill="1" applyBorder="1" applyAlignment="1">
      <alignment horizontal="center"/>
    </xf>
    <xf numFmtId="0" fontId="4" fillId="10" borderId="24" xfId="0" applyFont="1" applyFill="1" applyBorder="1" applyAlignment="1">
      <alignment horizontal="center"/>
    </xf>
    <xf numFmtId="0" fontId="4" fillId="10" borderId="20" xfId="0" applyFont="1" applyFill="1" applyBorder="1"/>
    <xf numFmtId="187" fontId="4" fillId="10" borderId="22" xfId="0" applyNumberFormat="1" applyFont="1" applyFill="1" applyBorder="1"/>
    <xf numFmtId="187" fontId="4" fillId="10" borderId="22" xfId="0" applyNumberFormat="1" applyFont="1" applyFill="1" applyBorder="1" applyAlignment="1">
      <alignment horizontal="center"/>
    </xf>
    <xf numFmtId="0" fontId="4" fillId="4" borderId="22" xfId="0" applyFont="1" applyFill="1" applyBorder="1" applyAlignment="1">
      <alignment horizontal="center"/>
    </xf>
    <xf numFmtId="0" fontId="4" fillId="4" borderId="21" xfId="0" applyFont="1" applyFill="1" applyBorder="1"/>
    <xf numFmtId="0" fontId="4" fillId="4" borderId="22" xfId="0" applyFont="1" applyFill="1" applyBorder="1"/>
    <xf numFmtId="187" fontId="4" fillId="4" borderId="22" xfId="0" applyNumberFormat="1" applyFont="1" applyFill="1" applyBorder="1"/>
    <xf numFmtId="0" fontId="4" fillId="0" borderId="22" xfId="0" applyFont="1" applyBorder="1" applyAlignment="1">
      <alignment horizontal="center"/>
    </xf>
    <xf numFmtId="0" fontId="4" fillId="0" borderId="22" xfId="0" applyFont="1" applyBorder="1"/>
    <xf numFmtId="188" fontId="4" fillId="0" borderId="22" xfId="0" applyNumberFormat="1" applyFont="1" applyBorder="1" applyAlignment="1">
      <alignment vertical="center" wrapText="1"/>
    </xf>
    <xf numFmtId="188" fontId="2" fillId="0" borderId="22" xfId="0" applyNumberFormat="1" applyFont="1" applyBorder="1"/>
    <xf numFmtId="188" fontId="2" fillId="0" borderId="22" xfId="0" applyNumberFormat="1" applyFont="1" applyBorder="1" applyAlignment="1">
      <alignment horizontal="right"/>
    </xf>
    <xf numFmtId="2" fontId="2" fillId="0" borderId="22" xfId="1" applyNumberFormat="1" applyFont="1" applyBorder="1"/>
    <xf numFmtId="187" fontId="4" fillId="0" borderId="22" xfId="0" applyNumberFormat="1" applyFont="1" applyBorder="1" applyAlignment="1">
      <alignment horizontal="center"/>
    </xf>
    <xf numFmtId="188" fontId="3" fillId="0" borderId="0" xfId="0" applyNumberFormat="1" applyFont="1"/>
    <xf numFmtId="188" fontId="4" fillId="0" borderId="22" xfId="0" applyNumberFormat="1" applyFont="1" applyBorder="1"/>
    <xf numFmtId="189" fontId="2" fillId="0" borderId="22" xfId="0" applyNumberFormat="1" applyFont="1" applyBorder="1"/>
    <xf numFmtId="0" fontId="4" fillId="0" borderId="22" xfId="0" applyFont="1" applyBorder="1" applyAlignment="1">
      <alignment vertical="top"/>
    </xf>
    <xf numFmtId="0" fontId="2" fillId="5" borderId="22" xfId="0" applyFont="1" applyFill="1" applyBorder="1"/>
    <xf numFmtId="0" fontId="4" fillId="5" borderId="22" xfId="0" applyFont="1" applyFill="1" applyBorder="1"/>
    <xf numFmtId="188" fontId="4" fillId="5" borderId="22" xfId="0" applyNumberFormat="1" applyFont="1" applyFill="1" applyBorder="1"/>
    <xf numFmtId="188" fontId="2" fillId="5" borderId="22" xfId="0" applyNumberFormat="1" applyFont="1" applyFill="1" applyBorder="1"/>
    <xf numFmtId="189" fontId="2" fillId="5" borderId="22" xfId="0" applyNumberFormat="1" applyFont="1" applyFill="1" applyBorder="1"/>
    <xf numFmtId="187" fontId="4" fillId="5" borderId="22" xfId="0" applyNumberFormat="1" applyFont="1" applyFill="1" applyBorder="1" applyAlignment="1">
      <alignment horizontal="center"/>
    </xf>
    <xf numFmtId="0" fontId="4" fillId="0" borderId="22" xfId="0" applyFont="1" applyBorder="1" applyAlignment="1">
      <alignment horizontal="center" vertical="center"/>
    </xf>
    <xf numFmtId="188" fontId="2" fillId="5" borderId="22" xfId="0" applyNumberFormat="1" applyFont="1" applyFill="1" applyBorder="1" applyAlignment="1">
      <alignment horizontal="right"/>
    </xf>
    <xf numFmtId="2" fontId="2" fillId="5" borderId="22" xfId="1" applyNumberFormat="1" applyFont="1" applyFill="1" applyBorder="1"/>
    <xf numFmtId="0" fontId="3" fillId="10" borderId="22" xfId="0" applyFont="1" applyFill="1" applyBorder="1" applyAlignment="1">
      <alignment horizontal="center" vertical="center"/>
    </xf>
    <xf numFmtId="188" fontId="3" fillId="10" borderId="22" xfId="0" applyNumberFormat="1" applyFont="1" applyFill="1" applyBorder="1"/>
    <xf numFmtId="188" fontId="5" fillId="10" borderId="22" xfId="0" applyNumberFormat="1" applyFont="1" applyFill="1" applyBorder="1"/>
    <xf numFmtId="187" fontId="3" fillId="10" borderId="22" xfId="0" applyNumberFormat="1" applyFont="1" applyFill="1" applyBorder="1"/>
    <xf numFmtId="0" fontId="2" fillId="4" borderId="22" xfId="0" applyFont="1" applyFill="1" applyBorder="1"/>
    <xf numFmtId="188" fontId="4" fillId="4" borderId="22" xfId="0" applyNumberFormat="1" applyFont="1" applyFill="1" applyBorder="1"/>
    <xf numFmtId="188" fontId="2" fillId="4" borderId="22" xfId="0" applyNumberFormat="1" applyFont="1" applyFill="1" applyBorder="1"/>
    <xf numFmtId="0" fontId="2" fillId="11" borderId="22" xfId="0" applyFont="1" applyFill="1" applyBorder="1"/>
    <xf numFmtId="0" fontId="4" fillId="11" borderId="20" xfId="0" applyFont="1" applyFill="1" applyBorder="1"/>
    <xf numFmtId="188" fontId="4" fillId="11" borderId="22" xfId="0" applyNumberFormat="1" applyFont="1" applyFill="1" applyBorder="1"/>
    <xf numFmtId="188" fontId="2" fillId="11" borderId="22" xfId="0" applyNumberFormat="1" applyFont="1" applyFill="1" applyBorder="1"/>
    <xf numFmtId="187" fontId="4" fillId="11" borderId="22" xfId="0" applyNumberFormat="1" applyFont="1" applyFill="1" applyBorder="1"/>
    <xf numFmtId="0" fontId="2" fillId="6" borderId="22" xfId="0" applyFont="1" applyFill="1" applyBorder="1" applyAlignment="1">
      <alignment horizontal="left"/>
    </xf>
    <xf numFmtId="187" fontId="4" fillId="0" borderId="22" xfId="0" applyNumberFormat="1" applyFont="1" applyBorder="1"/>
    <xf numFmtId="0" fontId="2" fillId="6" borderId="22" xfId="0" applyFont="1" applyFill="1" applyBorder="1"/>
    <xf numFmtId="0" fontId="4" fillId="0" borderId="22" xfId="0" applyFont="1" applyBorder="1" applyAlignment="1">
      <alignment horizontal="left"/>
    </xf>
    <xf numFmtId="188" fontId="2" fillId="5" borderId="22" xfId="0" applyNumberFormat="1" applyFont="1" applyFill="1" applyBorder="1" applyAlignment="1">
      <alignment vertical="center" wrapText="1"/>
    </xf>
    <xf numFmtId="187" fontId="4" fillId="5" borderId="22" xfId="0" applyNumberFormat="1" applyFont="1" applyFill="1" applyBorder="1"/>
    <xf numFmtId="0" fontId="4" fillId="0" borderId="28" xfId="0" applyFont="1" applyBorder="1" applyAlignment="1">
      <alignment horizontal="center" vertical="top"/>
    </xf>
    <xf numFmtId="0" fontId="4" fillId="7" borderId="28" xfId="0" applyFont="1" applyFill="1" applyBorder="1" applyAlignment="1">
      <alignment vertical="top"/>
    </xf>
    <xf numFmtId="189" fontId="2" fillId="7" borderId="28" xfId="0" applyNumberFormat="1" applyFont="1" applyFill="1" applyBorder="1"/>
    <xf numFmtId="43" fontId="2" fillId="7" borderId="28" xfId="2" applyFont="1" applyFill="1" applyBorder="1"/>
    <xf numFmtId="189" fontId="2" fillId="7" borderId="28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vertical="top"/>
    </xf>
    <xf numFmtId="0" fontId="4" fillId="7" borderId="0" xfId="0" applyFont="1" applyFill="1" applyAlignment="1">
      <alignment vertical="top"/>
    </xf>
    <xf numFmtId="3" fontId="4" fillId="7" borderId="0" xfId="0" applyNumberFormat="1" applyFont="1" applyFill="1" applyAlignment="1">
      <alignment horizontal="left" vertical="top" wrapText="1"/>
    </xf>
    <xf numFmtId="189" fontId="2" fillId="7" borderId="0" xfId="0" applyNumberFormat="1" applyFont="1" applyFill="1"/>
    <xf numFmtId="189" fontId="2" fillId="7" borderId="0" xfId="0" applyNumberFormat="1" applyFont="1" applyFill="1" applyAlignment="1">
      <alignment horizontal="right"/>
    </xf>
    <xf numFmtId="187" fontId="4" fillId="7" borderId="0" xfId="0" applyNumberFormat="1" applyFont="1" applyFill="1" applyAlignment="1">
      <alignment horizontal="center"/>
    </xf>
    <xf numFmtId="0" fontId="4" fillId="0" borderId="0" xfId="0" applyFont="1" applyAlignment="1">
      <alignment vertical="top"/>
    </xf>
    <xf numFmtId="3" fontId="4" fillId="0" borderId="0" xfId="0" applyNumberFormat="1" applyFont="1" applyAlignment="1">
      <alignment horizontal="left" vertical="top" wrapText="1"/>
    </xf>
    <xf numFmtId="189" fontId="2" fillId="0" borderId="0" xfId="0" applyNumberFormat="1" applyFont="1"/>
    <xf numFmtId="189" fontId="2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/>
    <xf numFmtId="43" fontId="2" fillId="7" borderId="31" xfId="2" applyFont="1" applyFill="1" applyBorder="1"/>
    <xf numFmtId="189" fontId="2" fillId="7" borderId="31" xfId="0" applyNumberFormat="1" applyFont="1" applyFill="1" applyBorder="1" applyAlignment="1">
      <alignment horizontal="right"/>
    </xf>
    <xf numFmtId="189" fontId="2" fillId="5" borderId="3" xfId="0" applyNumberFormat="1" applyFont="1" applyFill="1" applyBorder="1"/>
    <xf numFmtId="187" fontId="4" fillId="0" borderId="3" xfId="0" applyNumberFormat="1" applyFont="1" applyBorder="1" applyAlignment="1">
      <alignment horizontal="center"/>
    </xf>
    <xf numFmtId="3" fontId="4" fillId="7" borderId="28" xfId="0" applyNumberFormat="1" applyFont="1" applyFill="1" applyBorder="1" applyAlignment="1">
      <alignment horizontal="left" vertical="top" wrapText="1"/>
    </xf>
    <xf numFmtId="187" fontId="4" fillId="7" borderId="28" xfId="0" applyNumberFormat="1" applyFont="1" applyFill="1" applyBorder="1" applyAlignment="1">
      <alignment horizontal="center"/>
    </xf>
    <xf numFmtId="0" fontId="4" fillId="7" borderId="28" xfId="0" applyFont="1" applyFill="1" applyBorder="1" applyAlignment="1">
      <alignment horizontal="center" vertical="top"/>
    </xf>
    <xf numFmtId="43" fontId="2" fillId="7" borderId="28" xfId="2" applyFont="1" applyFill="1" applyBorder="1" applyAlignment="1">
      <alignment horizontal="right"/>
    </xf>
    <xf numFmtId="187" fontId="4" fillId="13" borderId="22" xfId="0" applyNumberFormat="1" applyFont="1" applyFill="1" applyBorder="1" applyAlignment="1">
      <alignment horizontal="center"/>
    </xf>
    <xf numFmtId="0" fontId="4" fillId="10" borderId="25" xfId="0" applyFont="1" applyFill="1" applyBorder="1" applyAlignment="1">
      <alignment horizontal="left" vertical="center"/>
    </xf>
    <xf numFmtId="0" fontId="7" fillId="0" borderId="0" xfId="0" applyFont="1"/>
    <xf numFmtId="0" fontId="4" fillId="8" borderId="8" xfId="0" applyFont="1" applyFill="1" applyBorder="1" applyAlignment="1">
      <alignment horizontal="center"/>
    </xf>
    <xf numFmtId="0" fontId="4" fillId="8" borderId="9" xfId="0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/>
    </xf>
    <xf numFmtId="0" fontId="4" fillId="8" borderId="20" xfId="0" applyFont="1" applyFill="1" applyBorder="1" applyAlignment="1">
      <alignment horizontal="center"/>
    </xf>
    <xf numFmtId="0" fontId="4" fillId="8" borderId="21" xfId="0" applyFont="1" applyFill="1" applyBorder="1"/>
    <xf numFmtId="4" fontId="5" fillId="3" borderId="23" xfId="0" applyNumberFormat="1" applyFont="1" applyFill="1" applyBorder="1" applyAlignment="1">
      <alignment vertical="top"/>
    </xf>
    <xf numFmtId="0" fontId="3" fillId="0" borderId="30" xfId="0" applyFont="1" applyBorder="1" applyAlignment="1">
      <alignment horizontal="center"/>
    </xf>
    <xf numFmtId="188" fontId="3" fillId="0" borderId="29" xfId="2" applyNumberFormat="1" applyFont="1" applyBorder="1"/>
    <xf numFmtId="188" fontId="3" fillId="12" borderId="29" xfId="2" applyNumberFormat="1" applyFont="1" applyFill="1" applyBorder="1"/>
    <xf numFmtId="0" fontId="3" fillId="0" borderId="31" xfId="0" applyFont="1" applyBorder="1"/>
    <xf numFmtId="0" fontId="3" fillId="0" borderId="26" xfId="0" applyFont="1" applyBorder="1" applyAlignment="1">
      <alignment horizontal="center"/>
    </xf>
    <xf numFmtId="188" fontId="3" fillId="0" borderId="23" xfId="2" applyNumberFormat="1" applyFont="1" applyBorder="1"/>
    <xf numFmtId="0" fontId="4" fillId="8" borderId="2" xfId="0" applyFont="1" applyFill="1" applyBorder="1" applyAlignment="1">
      <alignment horizontal="center" vertical="center"/>
    </xf>
    <xf numFmtId="0" fontId="4" fillId="9" borderId="10" xfId="0" applyFont="1" applyFill="1" applyBorder="1"/>
    <xf numFmtId="0" fontId="4" fillId="9" borderId="15" xfId="0" applyFont="1" applyFill="1" applyBorder="1"/>
    <xf numFmtId="0" fontId="4" fillId="8" borderId="3" xfId="0" applyFont="1" applyFill="1" applyBorder="1" applyAlignment="1">
      <alignment horizontal="center" vertical="center" wrapText="1"/>
    </xf>
    <xf numFmtId="0" fontId="4" fillId="9" borderId="11" xfId="0" applyFont="1" applyFill="1" applyBorder="1"/>
    <xf numFmtId="0" fontId="4" fillId="9" borderId="16" xfId="0" applyFont="1" applyFill="1" applyBorder="1"/>
    <xf numFmtId="0" fontId="4" fillId="8" borderId="4" xfId="0" applyFont="1" applyFill="1" applyBorder="1" applyAlignment="1">
      <alignment horizontal="center" vertical="center" wrapText="1"/>
    </xf>
    <xf numFmtId="0" fontId="4" fillId="9" borderId="12" xfId="0" applyFont="1" applyFill="1" applyBorder="1"/>
    <xf numFmtId="0" fontId="4" fillId="9" borderId="17" xfId="0" applyFont="1" applyFill="1" applyBorder="1"/>
    <xf numFmtId="0" fontId="4" fillId="8" borderId="5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/>
    </xf>
    <xf numFmtId="0" fontId="4" fillId="9" borderId="7" xfId="0" applyFont="1" applyFill="1" applyBorder="1"/>
    <xf numFmtId="0" fontId="4" fillId="9" borderId="13" xfId="0" applyFont="1" applyFill="1" applyBorder="1"/>
    <xf numFmtId="0" fontId="4" fillId="9" borderId="14" xfId="0" applyFont="1" applyFill="1" applyBorder="1"/>
    <xf numFmtId="0" fontId="4" fillId="9" borderId="18" xfId="0" applyFont="1" applyFill="1" applyBorder="1"/>
    <xf numFmtId="0" fontId="4" fillId="9" borderId="19" xfId="0" applyFont="1" applyFill="1" applyBorder="1"/>
    <xf numFmtId="0" fontId="5" fillId="10" borderId="27" xfId="0" applyFont="1" applyFill="1" applyBorder="1" applyAlignment="1">
      <alignment horizontal="center" vertical="center" wrapText="1"/>
    </xf>
    <xf numFmtId="0" fontId="5" fillId="10" borderId="2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3" fillId="0" borderId="6" xfId="0" applyFont="1" applyBorder="1" applyAlignment="1">
      <alignment horizontal="center" vertical="center" wrapText="1"/>
    </xf>
    <xf numFmtId="0" fontId="7" fillId="0" borderId="26" xfId="0" applyFont="1" applyBorder="1"/>
    <xf numFmtId="0" fontId="7" fillId="0" borderId="7" xfId="0" applyFont="1" applyBorder="1"/>
    <xf numFmtId="0" fontId="7" fillId="0" borderId="13" xfId="0" applyFont="1" applyBorder="1"/>
    <xf numFmtId="0" fontId="7" fillId="0" borderId="0" xfId="0" applyFont="1"/>
    <xf numFmtId="0" fontId="7" fillId="0" borderId="14" xfId="0" applyFont="1" applyBorder="1"/>
    <xf numFmtId="0" fontId="7" fillId="0" borderId="18" xfId="0" applyFont="1" applyBorder="1"/>
    <xf numFmtId="0" fontId="7" fillId="0" borderId="1" xfId="0" applyFont="1" applyBorder="1"/>
    <xf numFmtId="0" fontId="7" fillId="0" borderId="19" xfId="0" applyFont="1" applyBorder="1"/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3">
    <cellStyle name="จุลภาค" xfId="2" builtinId="3"/>
    <cellStyle name="ปกติ" xfId="0" builtinId="0"/>
    <cellStyle name="เปอร์เซ็นต์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546306</xdr:colOff>
      <xdr:row>44</xdr:row>
      <xdr:rowOff>243873</xdr:rowOff>
    </xdr:from>
    <xdr:to>
      <xdr:col>8</xdr:col>
      <xdr:colOff>669396</xdr:colOff>
      <xdr:row>47</xdr:row>
      <xdr:rowOff>320202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ECBF7A8-86B7-477A-9ED7-948FE4C02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639" b="100000" l="5882" r="89840">
                      <a14:foregroundMark x1="39037" y1="91566" x2="21390" y2="96988"/>
                      <a14:foregroundMark x1="19251" y1="95181" x2="19251" y2="95181"/>
                      <a14:foregroundMark x1="14439" y1="92771" x2="14439" y2="92771"/>
                      <a14:foregroundMark x1="10695" y1="83735" x2="10695" y2="83735"/>
                      <a14:foregroundMark x1="8021" y1="78313" x2="8021" y2="78313"/>
                      <a14:foregroundMark x1="11230" y1="70482" x2="11230" y2="70482"/>
                      <a14:foregroundMark x1="13369" y1="65663" x2="13369" y2="65663"/>
                      <a14:foregroundMark x1="17112" y1="62651" x2="17112" y2="62651"/>
                      <a14:foregroundMark x1="22995" y1="59036" x2="22995" y2="59036"/>
                      <a14:foregroundMark x1="29412" y1="60241" x2="29412" y2="60241"/>
                      <a14:foregroundMark x1="34225" y1="63253" x2="34225" y2="63253"/>
                      <a14:foregroundMark x1="31551" y1="54217" x2="31551" y2="54217"/>
                      <a14:foregroundMark x1="24064" y1="48795" x2="24064" y2="48795"/>
                      <a14:foregroundMark x1="21390" y1="53614" x2="21390" y2="53614"/>
                      <a14:foregroundMark x1="26738" y1="48795" x2="26738" y2="48795"/>
                      <a14:foregroundMark x1="34759" y1="48795" x2="41176" y2="42169"/>
                      <a14:foregroundMark x1="37968" y1="55422" x2="88770" y2="21687"/>
                      <a14:foregroundMark x1="41711" y1="88554" x2="52406" y2="7530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34681" y="14515498"/>
          <a:ext cx="1154965" cy="1028829"/>
        </a:xfrm>
        <a:prstGeom prst="rect">
          <a:avLst/>
        </a:prstGeom>
      </xdr:spPr>
    </xdr:pic>
    <xdr:clientData/>
  </xdr:twoCellAnchor>
  <xdr:twoCellAnchor editAs="oneCell">
    <xdr:from>
      <xdr:col>3</xdr:col>
      <xdr:colOff>277812</xdr:colOff>
      <xdr:row>45</xdr:row>
      <xdr:rowOff>158066</xdr:rowOff>
    </xdr:from>
    <xdr:to>
      <xdr:col>4</xdr:col>
      <xdr:colOff>239220</xdr:colOff>
      <xdr:row>48</xdr:row>
      <xdr:rowOff>9452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C9DAA46-07F5-46C5-A521-3D54110E2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9900" b="100000" l="9818" r="89980">
                      <a14:backgroundMark x1="34127" y1="79775" x2="34127" y2="7977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0833" y="11879108"/>
          <a:ext cx="1177396" cy="830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997"/>
  <sheetViews>
    <sheetView tabSelected="1" zoomScale="87" zoomScaleNormal="87" workbookViewId="0">
      <selection activeCell="B1" sqref="B1:J5"/>
    </sheetView>
  </sheetViews>
  <sheetFormatPr defaultColWidth="12.625" defaultRowHeight="15" customHeight="1" x14ac:dyDescent="0.35"/>
  <cols>
    <col min="1" max="1" width="12.625" style="80"/>
    <col min="2" max="2" width="7.125" style="80" customWidth="1"/>
    <col min="3" max="3" width="61.75" style="80" customWidth="1"/>
    <col min="4" max="4" width="16" style="80" customWidth="1"/>
    <col min="5" max="5" width="15.25" style="80" customWidth="1"/>
    <col min="6" max="6" width="12.875" style="80" customWidth="1"/>
    <col min="7" max="8" width="13.625" style="80" customWidth="1"/>
    <col min="9" max="9" width="15.875" style="80" customWidth="1"/>
    <col min="10" max="10" width="31.75" style="80" customWidth="1"/>
    <col min="11" max="18" width="11.875" style="80" customWidth="1"/>
    <col min="19" max="16384" width="12.625" style="80"/>
  </cols>
  <sheetData>
    <row r="1" spans="2:27" ht="26.25" customHeight="1" x14ac:dyDescent="0.5">
      <c r="B1" s="121" t="s">
        <v>58</v>
      </c>
      <c r="C1" s="121"/>
      <c r="D1" s="121"/>
      <c r="E1" s="121"/>
      <c r="F1" s="121"/>
      <c r="G1" s="121"/>
      <c r="H1" s="121"/>
      <c r="I1" s="121"/>
      <c r="J1" s="12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2:27" ht="26.25" customHeight="1" x14ac:dyDescent="0.5">
      <c r="B2" s="121"/>
      <c r="C2" s="121"/>
      <c r="D2" s="121"/>
      <c r="E2" s="121"/>
      <c r="F2" s="121"/>
      <c r="G2" s="121"/>
      <c r="H2" s="121"/>
      <c r="I2" s="121"/>
      <c r="J2" s="12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2:27" ht="26.25" customHeight="1" x14ac:dyDescent="0.5">
      <c r="B3" s="121"/>
      <c r="C3" s="121"/>
      <c r="D3" s="121"/>
      <c r="E3" s="121"/>
      <c r="F3" s="121"/>
      <c r="G3" s="121"/>
      <c r="H3" s="121"/>
      <c r="I3" s="121"/>
      <c r="J3" s="12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2:27" ht="26.25" customHeight="1" x14ac:dyDescent="0.5">
      <c r="B4" s="121"/>
      <c r="C4" s="121"/>
      <c r="D4" s="121"/>
      <c r="E4" s="121"/>
      <c r="F4" s="121"/>
      <c r="G4" s="121"/>
      <c r="H4" s="121"/>
      <c r="I4" s="121"/>
      <c r="J4" s="12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2:27" ht="26.25" customHeight="1" x14ac:dyDescent="0.5">
      <c r="B5" s="122"/>
      <c r="C5" s="122"/>
      <c r="D5" s="122"/>
      <c r="E5" s="122"/>
      <c r="F5" s="122"/>
      <c r="G5" s="122"/>
      <c r="H5" s="122"/>
      <c r="I5" s="122"/>
      <c r="J5" s="122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2:27" ht="25.5" customHeight="1" x14ac:dyDescent="0.55000000000000004">
      <c r="B6" s="93" t="s">
        <v>0</v>
      </c>
      <c r="C6" s="96" t="s">
        <v>1</v>
      </c>
      <c r="D6" s="99" t="s">
        <v>2</v>
      </c>
      <c r="E6" s="102" t="s">
        <v>3</v>
      </c>
      <c r="F6" s="103" t="s">
        <v>4</v>
      </c>
      <c r="G6" s="104"/>
      <c r="H6" s="81"/>
      <c r="I6" s="82"/>
      <c r="J6" s="102" t="s">
        <v>5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2:27" ht="25.5" customHeight="1" x14ac:dyDescent="0.55000000000000004">
      <c r="B7" s="94"/>
      <c r="C7" s="97"/>
      <c r="D7" s="100"/>
      <c r="E7" s="97"/>
      <c r="F7" s="105"/>
      <c r="G7" s="106"/>
      <c r="H7" s="81" t="s">
        <v>6</v>
      </c>
      <c r="I7" s="83" t="s">
        <v>7</v>
      </c>
      <c r="J7" s="97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2:27" ht="25.5" customHeight="1" x14ac:dyDescent="0.55000000000000004">
      <c r="B8" s="95"/>
      <c r="C8" s="98"/>
      <c r="D8" s="101"/>
      <c r="E8" s="98"/>
      <c r="F8" s="107"/>
      <c r="G8" s="108"/>
      <c r="H8" s="84"/>
      <c r="I8" s="85"/>
      <c r="J8" s="98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2:27" ht="25.5" customHeight="1" x14ac:dyDescent="0.55000000000000004">
      <c r="B9" s="2"/>
      <c r="C9" s="86" t="s">
        <v>8</v>
      </c>
      <c r="D9" s="2"/>
      <c r="E9" s="3"/>
      <c r="F9" s="4" t="s">
        <v>9</v>
      </c>
      <c r="G9" s="4" t="s">
        <v>10</v>
      </c>
      <c r="H9" s="3"/>
      <c r="I9" s="3"/>
      <c r="J9" s="3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2:27" ht="27.75" customHeight="1" x14ac:dyDescent="0.55000000000000004">
      <c r="B10" s="5"/>
      <c r="C10" s="79" t="s">
        <v>11</v>
      </c>
      <c r="D10" s="6"/>
      <c r="E10" s="7"/>
      <c r="F10" s="8" t="s">
        <v>12</v>
      </c>
      <c r="G10" s="8" t="s">
        <v>13</v>
      </c>
      <c r="H10" s="7"/>
      <c r="I10" s="7"/>
      <c r="J10" s="7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2:27" ht="25.5" customHeight="1" x14ac:dyDescent="0.55000000000000004">
      <c r="B11" s="9"/>
      <c r="C11" s="10" t="s">
        <v>14</v>
      </c>
      <c r="D11" s="11"/>
      <c r="E11" s="12"/>
      <c r="F11" s="12"/>
      <c r="G11" s="12"/>
      <c r="H11" s="12"/>
      <c r="I11" s="12"/>
      <c r="J11" s="12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2:27" ht="25.5" customHeight="1" x14ac:dyDescent="0.55000000000000004">
      <c r="B12" s="13">
        <v>1</v>
      </c>
      <c r="C12" s="14" t="s">
        <v>15</v>
      </c>
      <c r="D12" s="14" t="s">
        <v>42</v>
      </c>
      <c r="E12" s="15">
        <v>1740000</v>
      </c>
      <c r="F12" s="16">
        <v>505140</v>
      </c>
      <c r="G12" s="16">
        <v>364860</v>
      </c>
      <c r="H12" s="17" t="e">
        <f>#REF!-F12-G12</f>
        <v>#REF!</v>
      </c>
      <c r="I12" s="18">
        <f>SUM(G12+F12)/E12*100</f>
        <v>50</v>
      </c>
      <c r="J12" s="19" t="s">
        <v>16</v>
      </c>
      <c r="K12" s="1"/>
      <c r="L12" s="20"/>
      <c r="M12" s="1"/>
      <c r="N12" s="112"/>
      <c r="O12" s="113"/>
      <c r="P12" s="113"/>
      <c r="Q12" s="113"/>
      <c r="R12" s="114"/>
      <c r="S12" s="1"/>
      <c r="T12" s="1"/>
      <c r="U12" s="1"/>
      <c r="V12" s="1"/>
      <c r="W12" s="1"/>
      <c r="X12" s="1"/>
      <c r="Y12" s="1"/>
      <c r="Z12" s="1"/>
      <c r="AA12" s="1"/>
    </row>
    <row r="13" spans="2:27" ht="25.5" customHeight="1" x14ac:dyDescent="0.55000000000000004">
      <c r="B13" s="13">
        <v>2</v>
      </c>
      <c r="C13" s="14" t="s">
        <v>17</v>
      </c>
      <c r="D13" s="14"/>
      <c r="E13" s="15">
        <v>0</v>
      </c>
      <c r="F13" s="16">
        <v>0</v>
      </c>
      <c r="G13" s="16">
        <v>0</v>
      </c>
      <c r="H13" s="17">
        <f t="shared" ref="H13:H27" si="0">E13-F13-G13</f>
        <v>0</v>
      </c>
      <c r="I13" s="18">
        <v>0</v>
      </c>
      <c r="J13" s="78"/>
      <c r="K13" s="1"/>
      <c r="L13" s="1"/>
      <c r="M13" s="1"/>
      <c r="N13" s="115"/>
      <c r="O13" s="116"/>
      <c r="P13" s="116"/>
      <c r="Q13" s="116"/>
      <c r="R13" s="117"/>
      <c r="S13" s="1"/>
      <c r="T13" s="1"/>
      <c r="U13" s="1"/>
      <c r="V13" s="1"/>
      <c r="W13" s="1"/>
      <c r="X13" s="1"/>
      <c r="Y13" s="1"/>
      <c r="Z13" s="1"/>
      <c r="AA13" s="1"/>
    </row>
    <row r="14" spans="2:27" ht="25.5" customHeight="1" x14ac:dyDescent="0.55000000000000004">
      <c r="B14" s="13">
        <v>3</v>
      </c>
      <c r="C14" s="14" t="s">
        <v>18</v>
      </c>
      <c r="D14" s="14"/>
      <c r="E14" s="15">
        <v>0</v>
      </c>
      <c r="F14" s="16">
        <v>0</v>
      </c>
      <c r="G14" s="16">
        <v>0</v>
      </c>
      <c r="H14" s="17">
        <f t="shared" si="0"/>
        <v>0</v>
      </c>
      <c r="I14" s="18">
        <v>0</v>
      </c>
      <c r="J14" s="78"/>
      <c r="K14" s="1"/>
      <c r="L14" s="1"/>
      <c r="M14" s="1"/>
      <c r="N14" s="115"/>
      <c r="O14" s="116"/>
      <c r="P14" s="116"/>
      <c r="Q14" s="116"/>
      <c r="R14" s="117"/>
      <c r="S14" s="1"/>
      <c r="T14" s="1"/>
      <c r="U14" s="1"/>
      <c r="V14" s="1"/>
      <c r="W14" s="1"/>
      <c r="X14" s="1"/>
      <c r="Y14" s="1"/>
      <c r="Z14" s="1"/>
      <c r="AA14" s="1"/>
    </row>
    <row r="15" spans="2:27" ht="25.5" customHeight="1" x14ac:dyDescent="0.55000000000000004">
      <c r="B15" s="13">
        <v>4</v>
      </c>
      <c r="C15" s="14" t="s">
        <v>19</v>
      </c>
      <c r="D15" s="14"/>
      <c r="E15" s="15">
        <v>0</v>
      </c>
      <c r="F15" s="16">
        <v>0</v>
      </c>
      <c r="G15" s="16">
        <v>0</v>
      </c>
      <c r="H15" s="17">
        <f t="shared" si="0"/>
        <v>0</v>
      </c>
      <c r="I15" s="18">
        <v>0</v>
      </c>
      <c r="J15" s="78"/>
      <c r="K15" s="1"/>
      <c r="L15" s="1"/>
      <c r="M15" s="1"/>
      <c r="N15" s="115"/>
      <c r="O15" s="116"/>
      <c r="P15" s="116"/>
      <c r="Q15" s="116"/>
      <c r="R15" s="117"/>
      <c r="S15" s="1"/>
      <c r="T15" s="1"/>
      <c r="U15" s="1"/>
      <c r="V15" s="1"/>
      <c r="W15" s="1"/>
      <c r="X15" s="1"/>
      <c r="Y15" s="1"/>
      <c r="Z15" s="1"/>
      <c r="AA15" s="1"/>
    </row>
    <row r="16" spans="2:27" ht="25.5" customHeight="1" x14ac:dyDescent="0.55000000000000004">
      <c r="B16" s="13">
        <v>5</v>
      </c>
      <c r="C16" s="14" t="s">
        <v>20</v>
      </c>
      <c r="D16" s="14"/>
      <c r="E16" s="15">
        <v>0</v>
      </c>
      <c r="F16" s="16">
        <v>0</v>
      </c>
      <c r="G16" s="16">
        <v>0</v>
      </c>
      <c r="H16" s="17">
        <f t="shared" si="0"/>
        <v>0</v>
      </c>
      <c r="I16" s="18">
        <v>0</v>
      </c>
      <c r="J16" s="78"/>
      <c r="K16" s="1"/>
      <c r="L16" s="1"/>
      <c r="M16" s="1"/>
      <c r="N16" s="115"/>
      <c r="O16" s="116"/>
      <c r="P16" s="116"/>
      <c r="Q16" s="116"/>
      <c r="R16" s="117"/>
      <c r="S16" s="1"/>
      <c r="T16" s="1"/>
      <c r="U16" s="1"/>
      <c r="V16" s="1"/>
      <c r="W16" s="1"/>
      <c r="X16" s="1"/>
      <c r="Y16" s="1"/>
      <c r="Z16" s="1"/>
      <c r="AA16" s="1"/>
    </row>
    <row r="17" spans="2:27" ht="25.5" customHeight="1" x14ac:dyDescent="0.55000000000000004">
      <c r="B17" s="13">
        <v>6</v>
      </c>
      <c r="C17" s="14" t="s">
        <v>21</v>
      </c>
      <c r="D17" s="14" t="s">
        <v>42</v>
      </c>
      <c r="E17" s="15">
        <v>139200</v>
      </c>
      <c r="F17" s="16">
        <v>34800</v>
      </c>
      <c r="G17" s="16">
        <v>34800</v>
      </c>
      <c r="H17" s="17">
        <f t="shared" si="0"/>
        <v>69600</v>
      </c>
      <c r="I17" s="18">
        <f>SUM(F17+G17)/E17*100</f>
        <v>50</v>
      </c>
      <c r="J17" s="19" t="s">
        <v>16</v>
      </c>
      <c r="K17" s="1"/>
      <c r="L17" s="1"/>
      <c r="M17" s="1"/>
      <c r="N17" s="115"/>
      <c r="O17" s="116"/>
      <c r="P17" s="116"/>
      <c r="Q17" s="116"/>
      <c r="R17" s="117"/>
      <c r="S17" s="1"/>
      <c r="T17" s="1"/>
      <c r="U17" s="1"/>
      <c r="V17" s="1"/>
      <c r="W17" s="1"/>
      <c r="X17" s="1"/>
      <c r="Y17" s="1"/>
      <c r="Z17" s="1"/>
      <c r="AA17" s="1"/>
    </row>
    <row r="18" spans="2:27" ht="25.5" customHeight="1" x14ac:dyDescent="0.55000000000000004">
      <c r="B18" s="13">
        <v>7</v>
      </c>
      <c r="C18" s="14" t="s">
        <v>22</v>
      </c>
      <c r="D18" s="14" t="s">
        <v>42</v>
      </c>
      <c r="E18" s="15">
        <v>33800</v>
      </c>
      <c r="F18" s="16">
        <v>8450</v>
      </c>
      <c r="G18" s="16">
        <v>8450</v>
      </c>
      <c r="H18" s="17">
        <f t="shared" si="0"/>
        <v>16900</v>
      </c>
      <c r="I18" s="18">
        <f>SUM(G18+F18)/E18*100</f>
        <v>50</v>
      </c>
      <c r="J18" s="19" t="s">
        <v>16</v>
      </c>
      <c r="K18" s="1"/>
      <c r="L18" s="1"/>
      <c r="M18" s="1"/>
      <c r="N18" s="118"/>
      <c r="O18" s="119"/>
      <c r="P18" s="119"/>
      <c r="Q18" s="119"/>
      <c r="R18" s="120"/>
      <c r="S18" s="1"/>
      <c r="T18" s="1"/>
      <c r="U18" s="1"/>
      <c r="V18" s="1"/>
      <c r="W18" s="1"/>
      <c r="X18" s="1"/>
      <c r="Y18" s="1"/>
      <c r="Z18" s="1"/>
      <c r="AA18" s="1"/>
    </row>
    <row r="19" spans="2:27" ht="25.5" customHeight="1" x14ac:dyDescent="0.55000000000000004">
      <c r="B19" s="13">
        <v>8</v>
      </c>
      <c r="C19" s="14" t="s">
        <v>23</v>
      </c>
      <c r="D19" s="14" t="s">
        <v>42</v>
      </c>
      <c r="E19" s="21">
        <v>74900</v>
      </c>
      <c r="F19" s="16">
        <v>18725</v>
      </c>
      <c r="G19" s="16">
        <v>18725</v>
      </c>
      <c r="H19" s="17">
        <f t="shared" si="0"/>
        <v>37450</v>
      </c>
      <c r="I19" s="22">
        <f>SUM(G19+F19)/E19*100</f>
        <v>50</v>
      </c>
      <c r="J19" s="19" t="s">
        <v>16</v>
      </c>
      <c r="K19" s="1"/>
      <c r="L19" s="112"/>
      <c r="M19" s="113"/>
      <c r="N19" s="113"/>
      <c r="O19" s="113"/>
      <c r="P19" s="114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2:27" ht="25.5" customHeight="1" x14ac:dyDescent="0.55000000000000004">
      <c r="B20" s="13">
        <v>9</v>
      </c>
      <c r="C20" s="14" t="s">
        <v>24</v>
      </c>
      <c r="D20" s="14"/>
      <c r="E20" s="21">
        <v>0</v>
      </c>
      <c r="F20" s="16">
        <v>0</v>
      </c>
      <c r="G20" s="16">
        <v>0</v>
      </c>
      <c r="H20" s="17">
        <f t="shared" si="0"/>
        <v>0</v>
      </c>
      <c r="I20" s="22">
        <v>0</v>
      </c>
      <c r="J20" s="19" t="s">
        <v>16</v>
      </c>
      <c r="K20" s="1"/>
      <c r="L20" s="115"/>
      <c r="M20" s="116"/>
      <c r="N20" s="116"/>
      <c r="O20" s="116"/>
      <c r="P20" s="117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2:27" ht="25.5" customHeight="1" x14ac:dyDescent="0.55000000000000004">
      <c r="B21" s="13">
        <v>10</v>
      </c>
      <c r="C21" s="14" t="s">
        <v>25</v>
      </c>
      <c r="D21" s="14" t="s">
        <v>42</v>
      </c>
      <c r="E21" s="21">
        <v>13100</v>
      </c>
      <c r="F21" s="16">
        <v>3275</v>
      </c>
      <c r="G21" s="16">
        <v>3275</v>
      </c>
      <c r="H21" s="17">
        <f t="shared" si="0"/>
        <v>6550</v>
      </c>
      <c r="I21" s="18">
        <f t="shared" ref="I21:I28" si="1">SUM(G21+F21)/E21*100</f>
        <v>50</v>
      </c>
      <c r="J21" s="19" t="s">
        <v>16</v>
      </c>
      <c r="K21" s="1"/>
      <c r="L21" s="115"/>
      <c r="M21" s="116"/>
      <c r="N21" s="116"/>
      <c r="O21" s="116"/>
      <c r="P21" s="117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2:27" ht="25.5" customHeight="1" x14ac:dyDescent="0.55000000000000004">
      <c r="B22" s="13">
        <v>11</v>
      </c>
      <c r="C22" s="23" t="s">
        <v>26</v>
      </c>
      <c r="D22" s="14" t="s">
        <v>42</v>
      </c>
      <c r="E22" s="21">
        <v>780000</v>
      </c>
      <c r="F22" s="16">
        <v>195000</v>
      </c>
      <c r="G22" s="16">
        <v>195000</v>
      </c>
      <c r="H22" s="17">
        <f t="shared" si="0"/>
        <v>390000</v>
      </c>
      <c r="I22" s="22">
        <f t="shared" si="1"/>
        <v>50</v>
      </c>
      <c r="J22" s="19" t="s">
        <v>16</v>
      </c>
      <c r="K22" s="1"/>
      <c r="L22" s="118"/>
      <c r="M22" s="119"/>
      <c r="N22" s="119"/>
      <c r="O22" s="119"/>
      <c r="P22" s="120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2:27" ht="25.5" customHeight="1" x14ac:dyDescent="0.55000000000000004">
      <c r="B23" s="13">
        <v>12</v>
      </c>
      <c r="C23" s="14" t="s">
        <v>27</v>
      </c>
      <c r="D23" s="14" t="s">
        <v>42</v>
      </c>
      <c r="E23" s="21">
        <v>1352000</v>
      </c>
      <c r="F23" s="16">
        <v>338000</v>
      </c>
      <c r="G23" s="16">
        <v>338000</v>
      </c>
      <c r="H23" s="17">
        <f t="shared" si="0"/>
        <v>676000</v>
      </c>
      <c r="I23" s="22">
        <f t="shared" si="1"/>
        <v>50</v>
      </c>
      <c r="J23" s="19" t="s">
        <v>16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2:27" ht="25.5" customHeight="1" x14ac:dyDescent="0.55000000000000004">
      <c r="B24" s="13">
        <v>13</v>
      </c>
      <c r="C24" s="14" t="s">
        <v>28</v>
      </c>
      <c r="D24" s="14" t="s">
        <v>42</v>
      </c>
      <c r="E24" s="21">
        <v>9400</v>
      </c>
      <c r="F24" s="16">
        <v>2350</v>
      </c>
      <c r="G24" s="16">
        <v>2350</v>
      </c>
      <c r="H24" s="17">
        <f t="shared" si="0"/>
        <v>4700</v>
      </c>
      <c r="I24" s="22">
        <f t="shared" si="1"/>
        <v>50</v>
      </c>
      <c r="J24" s="19" t="s">
        <v>16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2:27" ht="25.5" customHeight="1" x14ac:dyDescent="0.55000000000000004">
      <c r="B25" s="13">
        <v>14</v>
      </c>
      <c r="C25" s="14" t="s">
        <v>29</v>
      </c>
      <c r="D25" s="14" t="s">
        <v>44</v>
      </c>
      <c r="E25" s="21">
        <v>37000</v>
      </c>
      <c r="F25" s="16">
        <v>9250</v>
      </c>
      <c r="G25" s="16">
        <v>9250</v>
      </c>
      <c r="H25" s="17">
        <f t="shared" si="0"/>
        <v>18500</v>
      </c>
      <c r="I25" s="22">
        <f t="shared" si="1"/>
        <v>50</v>
      </c>
      <c r="J25" s="19" t="s">
        <v>16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2:27" ht="25.5" customHeight="1" x14ac:dyDescent="0.55000000000000004">
      <c r="B26" s="13"/>
      <c r="C26" s="24" t="s">
        <v>30</v>
      </c>
      <c r="D26" s="25"/>
      <c r="E26" s="26">
        <f t="shared" ref="E26:G26" si="2">SUM(E12:E25)</f>
        <v>4179400</v>
      </c>
      <c r="F26" s="27">
        <f t="shared" si="2"/>
        <v>1114990</v>
      </c>
      <c r="G26" s="27">
        <f t="shared" si="2"/>
        <v>974710</v>
      </c>
      <c r="H26" s="27">
        <f t="shared" si="0"/>
        <v>2089700</v>
      </c>
      <c r="I26" s="28">
        <f t="shared" si="1"/>
        <v>50</v>
      </c>
      <c r="J26" s="29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2:27" ht="25.5" customHeight="1" x14ac:dyDescent="0.55000000000000004">
      <c r="B27" s="13">
        <v>15</v>
      </c>
      <c r="C27" s="14" t="s">
        <v>31</v>
      </c>
      <c r="D27" s="14" t="s">
        <v>42</v>
      </c>
      <c r="E27" s="21">
        <v>97300</v>
      </c>
      <c r="F27" s="16">
        <v>24325</v>
      </c>
      <c r="G27" s="16">
        <v>24325</v>
      </c>
      <c r="H27" s="17">
        <f t="shared" si="0"/>
        <v>48650</v>
      </c>
      <c r="I27" s="22">
        <f t="shared" si="1"/>
        <v>50</v>
      </c>
      <c r="J27" s="19" t="s">
        <v>16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2:27" ht="25.5" customHeight="1" x14ac:dyDescent="0.55000000000000004">
      <c r="B28" s="30"/>
      <c r="C28" s="24" t="s">
        <v>32</v>
      </c>
      <c r="D28" s="25"/>
      <c r="E28" s="27">
        <f t="shared" ref="E28:G28" si="3">SUM(E26:E27)</f>
        <v>4276700</v>
      </c>
      <c r="F28" s="27">
        <f t="shared" si="3"/>
        <v>1139315</v>
      </c>
      <c r="G28" s="27">
        <f t="shared" si="3"/>
        <v>999035</v>
      </c>
      <c r="H28" s="31">
        <f>E28-(F28+G28)</f>
        <v>2138350</v>
      </c>
      <c r="I28" s="32">
        <f t="shared" si="1"/>
        <v>50</v>
      </c>
      <c r="J28" s="29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2:27" ht="42" customHeight="1" x14ac:dyDescent="0.5">
      <c r="B29" s="33"/>
      <c r="C29" s="109" t="s">
        <v>33</v>
      </c>
      <c r="D29" s="110"/>
      <c r="E29" s="34"/>
      <c r="F29" s="35"/>
      <c r="G29" s="34"/>
      <c r="H29" s="35"/>
      <c r="I29" s="35"/>
      <c r="J29" s="36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2:27" ht="25.5" customHeight="1" x14ac:dyDescent="0.55000000000000004">
      <c r="B30" s="9"/>
      <c r="C30" s="37" t="s">
        <v>34</v>
      </c>
      <c r="D30" s="11"/>
      <c r="E30" s="38"/>
      <c r="F30" s="39"/>
      <c r="G30" s="38"/>
      <c r="H30" s="39"/>
      <c r="I30" s="39"/>
      <c r="J30" s="12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2:27" ht="25.5" customHeight="1" x14ac:dyDescent="0.55000000000000004">
      <c r="B31" s="13"/>
      <c r="C31" s="40" t="s">
        <v>35</v>
      </c>
      <c r="D31" s="41"/>
      <c r="E31" s="42"/>
      <c r="F31" s="43"/>
      <c r="G31" s="42"/>
      <c r="H31" s="43"/>
      <c r="I31" s="43"/>
      <c r="J31" s="44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2:27" ht="25.5" customHeight="1" x14ac:dyDescent="0.55000000000000004">
      <c r="B32" s="13"/>
      <c r="C32" s="45" t="s">
        <v>36</v>
      </c>
      <c r="D32" s="14"/>
      <c r="E32" s="21"/>
      <c r="F32" s="16"/>
      <c r="G32" s="16"/>
      <c r="H32" s="17"/>
      <c r="I32" s="22"/>
      <c r="J32" s="46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2:27" ht="25.5" customHeight="1" x14ac:dyDescent="0.55000000000000004">
      <c r="B33" s="13">
        <v>19</v>
      </c>
      <c r="C33" s="14" t="s">
        <v>37</v>
      </c>
      <c r="D33" s="13" t="s">
        <v>42</v>
      </c>
      <c r="E33" s="15">
        <v>38700</v>
      </c>
      <c r="F33" s="16">
        <v>0</v>
      </c>
      <c r="G33" s="16">
        <v>19350</v>
      </c>
      <c r="H33" s="17">
        <v>19350</v>
      </c>
      <c r="I33" s="22">
        <f>SUM(G33+F33)/E33*100</f>
        <v>50</v>
      </c>
      <c r="J33" s="19" t="s">
        <v>16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2:27" ht="25.5" customHeight="1" x14ac:dyDescent="0.55000000000000004">
      <c r="B34" s="13"/>
      <c r="C34" s="47" t="s">
        <v>38</v>
      </c>
      <c r="D34" s="14"/>
      <c r="E34" s="15"/>
      <c r="F34" s="16"/>
      <c r="G34" s="16"/>
      <c r="H34" s="17"/>
      <c r="I34" s="22"/>
      <c r="J34" s="19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2:27" ht="25.5" customHeight="1" x14ac:dyDescent="0.55000000000000004">
      <c r="B35" s="13">
        <v>20</v>
      </c>
      <c r="C35" s="48" t="s">
        <v>37</v>
      </c>
      <c r="D35" s="13" t="s">
        <v>42</v>
      </c>
      <c r="E35" s="15">
        <v>38700</v>
      </c>
      <c r="F35" s="16">
        <v>0</v>
      </c>
      <c r="G35" s="16">
        <v>19350</v>
      </c>
      <c r="H35" s="17">
        <v>19350</v>
      </c>
      <c r="I35" s="22">
        <f t="shared" ref="I35:I42" si="4">SUM(G35+F35)/E35*100</f>
        <v>50</v>
      </c>
      <c r="J35" s="19" t="s">
        <v>16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2:27" ht="25.5" customHeight="1" x14ac:dyDescent="0.55000000000000004">
      <c r="B36" s="13"/>
      <c r="C36" s="24" t="s">
        <v>32</v>
      </c>
      <c r="D36" s="25"/>
      <c r="E36" s="49">
        <f>SUM(E33:E35)</f>
        <v>77400</v>
      </c>
      <c r="F36" s="27">
        <v>0</v>
      </c>
      <c r="G36" s="27">
        <f>SUM(G35,G33)</f>
        <v>38700</v>
      </c>
      <c r="H36" s="31">
        <f t="shared" ref="H36:H43" si="5">E36-F36-G36</f>
        <v>38700</v>
      </c>
      <c r="I36" s="28">
        <f t="shared" si="4"/>
        <v>50</v>
      </c>
      <c r="J36" s="50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2:27" ht="25.5" customHeight="1" x14ac:dyDescent="0.55000000000000004">
      <c r="B37" s="51">
        <v>21</v>
      </c>
      <c r="C37" s="52" t="s">
        <v>48</v>
      </c>
      <c r="D37" s="87" t="s">
        <v>54</v>
      </c>
      <c r="E37" s="88">
        <v>92250</v>
      </c>
      <c r="F37" s="54">
        <v>23063</v>
      </c>
      <c r="G37" s="54">
        <v>23062</v>
      </c>
      <c r="H37" s="77">
        <f t="shared" si="5"/>
        <v>46125</v>
      </c>
      <c r="I37" s="28">
        <f t="shared" si="4"/>
        <v>50</v>
      </c>
      <c r="J37" s="19" t="s">
        <v>16</v>
      </c>
      <c r="K37" s="1"/>
      <c r="L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2:27" ht="25.5" customHeight="1" x14ac:dyDescent="0.55000000000000004">
      <c r="B38" s="51">
        <v>22</v>
      </c>
      <c r="C38" s="52" t="s">
        <v>49</v>
      </c>
      <c r="D38" s="87" t="s">
        <v>54</v>
      </c>
      <c r="E38" s="88">
        <v>78900</v>
      </c>
      <c r="F38" s="54">
        <v>19725</v>
      </c>
      <c r="G38" s="54">
        <v>19725</v>
      </c>
      <c r="H38" s="77">
        <f t="shared" si="5"/>
        <v>39450</v>
      </c>
      <c r="I38" s="28">
        <f t="shared" si="4"/>
        <v>50</v>
      </c>
      <c r="J38" s="19" t="s">
        <v>16</v>
      </c>
      <c r="K38" s="1"/>
      <c r="L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2:27" ht="25.5" customHeight="1" x14ac:dyDescent="0.55000000000000004">
      <c r="B39" s="51">
        <v>23</v>
      </c>
      <c r="C39" s="52" t="s">
        <v>50</v>
      </c>
      <c r="D39" s="87" t="s">
        <v>54</v>
      </c>
      <c r="E39" s="88">
        <v>4560</v>
      </c>
      <c r="F39" s="54">
        <v>1140</v>
      </c>
      <c r="G39" s="54">
        <v>1140</v>
      </c>
      <c r="H39" s="77">
        <f t="shared" si="5"/>
        <v>2280</v>
      </c>
      <c r="I39" s="28">
        <f t="shared" si="4"/>
        <v>50</v>
      </c>
      <c r="J39" s="19" t="s">
        <v>16</v>
      </c>
      <c r="K39" s="1"/>
      <c r="L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2:27" ht="25.5" customHeight="1" x14ac:dyDescent="0.55000000000000004">
      <c r="B40" s="51">
        <v>24</v>
      </c>
      <c r="C40" s="52" t="s">
        <v>51</v>
      </c>
      <c r="D40" s="87" t="s">
        <v>54</v>
      </c>
      <c r="E40" s="89">
        <v>40000</v>
      </c>
      <c r="F40" s="54">
        <v>10000</v>
      </c>
      <c r="G40" s="54">
        <v>10000</v>
      </c>
      <c r="H40" s="77">
        <f t="shared" si="5"/>
        <v>20000</v>
      </c>
      <c r="I40" s="28">
        <f t="shared" si="4"/>
        <v>50</v>
      </c>
      <c r="J40" s="19" t="s">
        <v>16</v>
      </c>
      <c r="K40" s="1"/>
      <c r="L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2:27" ht="25.5" customHeight="1" x14ac:dyDescent="0.55000000000000004">
      <c r="B41" s="51">
        <v>25</v>
      </c>
      <c r="C41" s="52" t="s">
        <v>52</v>
      </c>
      <c r="D41" s="87" t="s">
        <v>54</v>
      </c>
      <c r="E41" s="88">
        <v>92250</v>
      </c>
      <c r="F41" s="54">
        <v>23063</v>
      </c>
      <c r="G41" s="54">
        <v>23062</v>
      </c>
      <c r="H41" s="55">
        <f t="shared" si="5"/>
        <v>46125</v>
      </c>
      <c r="I41" s="28">
        <f t="shared" si="4"/>
        <v>50</v>
      </c>
      <c r="J41" s="19" t="s">
        <v>16</v>
      </c>
      <c r="K41" s="1"/>
      <c r="L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2:27" ht="25.5" customHeight="1" x14ac:dyDescent="0.55000000000000004">
      <c r="B42" s="51">
        <v>26</v>
      </c>
      <c r="C42" s="90" t="s">
        <v>53</v>
      </c>
      <c r="D42" s="91" t="s">
        <v>54</v>
      </c>
      <c r="E42" s="92">
        <v>18560</v>
      </c>
      <c r="F42" s="70">
        <v>4640</v>
      </c>
      <c r="G42" s="70">
        <v>4640</v>
      </c>
      <c r="H42" s="71">
        <f t="shared" si="5"/>
        <v>9280</v>
      </c>
      <c r="I42" s="72">
        <f t="shared" si="4"/>
        <v>50</v>
      </c>
      <c r="J42" s="73" t="s">
        <v>16</v>
      </c>
      <c r="K42" s="1"/>
      <c r="L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2:27" ht="25.5" customHeight="1" x14ac:dyDescent="0.55000000000000004">
      <c r="B43" s="56"/>
      <c r="C43" s="76" t="s">
        <v>55</v>
      </c>
      <c r="D43" s="74"/>
      <c r="E43" s="54">
        <f>E28+E36+E37+E38+E39+E40+E41+E42</f>
        <v>4680620</v>
      </c>
      <c r="F43" s="54">
        <f>F28+F37+F38+F39+F40+F41+F42</f>
        <v>1220946</v>
      </c>
      <c r="G43" s="54">
        <v>1119364</v>
      </c>
      <c r="H43" s="77">
        <f t="shared" si="5"/>
        <v>2340310</v>
      </c>
      <c r="I43" s="53">
        <f>SUM(F43+G43)/E43*100</f>
        <v>50</v>
      </c>
      <c r="J43" s="75"/>
      <c r="K43" s="1"/>
      <c r="L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2:27" ht="25.5" customHeight="1" x14ac:dyDescent="0.55000000000000004">
      <c r="B44" s="56"/>
      <c r="C44" s="57"/>
      <c r="D44" s="58"/>
      <c r="E44" s="59"/>
      <c r="F44" s="59"/>
      <c r="G44" s="59"/>
      <c r="H44" s="60"/>
      <c r="I44" s="59"/>
      <c r="J44" s="61"/>
      <c r="K44" s="1"/>
      <c r="L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2:27" ht="25.5" customHeight="1" x14ac:dyDescent="0.55000000000000004">
      <c r="B45" s="56"/>
      <c r="C45" s="57"/>
      <c r="D45" s="58"/>
      <c r="E45" s="59"/>
      <c r="F45" s="59"/>
      <c r="G45" s="59"/>
      <c r="H45" s="60"/>
      <c r="I45" s="59"/>
      <c r="J45" s="61"/>
      <c r="K45" s="1"/>
      <c r="L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2:27" ht="25.5" customHeight="1" x14ac:dyDescent="0.55000000000000004">
      <c r="B46" s="56"/>
      <c r="C46" s="62"/>
      <c r="D46" s="63"/>
      <c r="E46" s="64"/>
      <c r="F46" s="64"/>
      <c r="G46" s="64"/>
      <c r="H46" s="65"/>
      <c r="I46" s="64"/>
      <c r="J46" s="66"/>
      <c r="K46" s="1"/>
      <c r="L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2:27" ht="25.5" customHeight="1" x14ac:dyDescent="0.55000000000000004">
      <c r="B47" s="56"/>
      <c r="C47" s="62"/>
      <c r="D47" s="63"/>
      <c r="E47" s="64"/>
      <c r="F47" s="64"/>
      <c r="G47" s="64"/>
      <c r="H47" s="65"/>
      <c r="I47" s="64"/>
      <c r="J47" s="66"/>
      <c r="K47" s="1"/>
      <c r="L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2:27" ht="27" customHeight="1" x14ac:dyDescent="0.65">
      <c r="B48" s="67"/>
      <c r="C48" s="68" t="s">
        <v>46</v>
      </c>
      <c r="D48" s="67"/>
      <c r="E48" s="67" t="s">
        <v>39</v>
      </c>
      <c r="F48" s="67"/>
      <c r="G48" s="68" t="s">
        <v>40</v>
      </c>
      <c r="H48" s="67"/>
      <c r="I48" s="67"/>
      <c r="J48" s="67" t="s">
        <v>39</v>
      </c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</row>
    <row r="49" spans="2:27" ht="26.25" customHeight="1" x14ac:dyDescent="0.65">
      <c r="B49" s="67"/>
      <c r="C49" s="67"/>
      <c r="D49" s="67" t="s">
        <v>47</v>
      </c>
      <c r="E49" s="67" t="s">
        <v>41</v>
      </c>
      <c r="F49" s="67"/>
      <c r="G49" s="67"/>
      <c r="H49" s="67" t="s">
        <v>45</v>
      </c>
      <c r="I49" s="67" t="s">
        <v>43</v>
      </c>
      <c r="J49" s="67" t="s">
        <v>41</v>
      </c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</row>
    <row r="50" spans="2:27" ht="33" customHeight="1" x14ac:dyDescent="0.65">
      <c r="B50" s="67"/>
      <c r="C50" s="111" t="s">
        <v>57</v>
      </c>
      <c r="D50" s="111"/>
      <c r="E50" s="111"/>
      <c r="F50" s="67"/>
      <c r="G50" s="111" t="s">
        <v>56</v>
      </c>
      <c r="H50" s="111"/>
      <c r="I50" s="111"/>
      <c r="J50" s="111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</row>
    <row r="51" spans="2:27" ht="25.5" customHeight="1" x14ac:dyDescent="0.55000000000000004">
      <c r="B51" s="67"/>
      <c r="C51" s="67"/>
      <c r="D51" s="67"/>
      <c r="E51" s="67"/>
      <c r="F51" s="67"/>
      <c r="G51" s="67"/>
      <c r="H51" s="67"/>
      <c r="I51" s="67"/>
      <c r="J51" s="67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2:27" ht="25.5" customHeight="1" x14ac:dyDescent="0.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2:27" ht="25.5" customHeight="1" x14ac:dyDescent="0.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2:27" ht="25.5" customHeight="1" x14ac:dyDescent="0.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2:27" ht="25.5" customHeight="1" x14ac:dyDescent="0.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2:27" ht="25.5" customHeight="1" x14ac:dyDescent="0.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2:27" ht="25.5" customHeight="1" x14ac:dyDescent="0.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2:27" ht="25.5" customHeight="1" x14ac:dyDescent="0.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2:27" ht="25.5" customHeight="1" x14ac:dyDescent="0.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2:27" ht="25.5" customHeight="1" x14ac:dyDescent="0.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2:27" ht="25.5" customHeight="1" x14ac:dyDescent="0.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2:27" ht="25.5" customHeight="1" x14ac:dyDescent="0.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2:27" ht="25.5" customHeight="1" x14ac:dyDescent="0.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2:27" ht="25.5" customHeight="1" x14ac:dyDescent="0.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2:27" ht="25.5" customHeight="1" x14ac:dyDescent="0.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2:27" ht="25.5" customHeight="1" x14ac:dyDescent="0.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2:27" ht="25.5" customHeight="1" x14ac:dyDescent="0.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2:27" ht="25.5" customHeight="1" x14ac:dyDescent="0.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2:27" ht="25.5" customHeight="1" x14ac:dyDescent="0.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2:27" ht="25.5" customHeight="1" x14ac:dyDescent="0.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2:27" ht="25.5" customHeight="1" x14ac:dyDescent="0.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2:27" ht="25.5" customHeight="1" x14ac:dyDescent="0.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2:27" ht="25.5" customHeight="1" x14ac:dyDescent="0.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2:27" ht="25.5" customHeight="1" x14ac:dyDescent="0.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2:27" ht="25.5" customHeight="1" x14ac:dyDescent="0.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2:27" ht="25.5" customHeight="1" x14ac:dyDescent="0.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2:27" ht="25.5" customHeight="1" x14ac:dyDescent="0.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2:27" ht="25.5" customHeight="1" x14ac:dyDescent="0.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2:27" ht="25.5" customHeight="1" x14ac:dyDescent="0.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2:27" ht="25.5" customHeight="1" x14ac:dyDescent="0.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2:27" ht="25.5" customHeight="1" x14ac:dyDescent="0.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2:27" ht="25.5" customHeight="1" x14ac:dyDescent="0.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2:27" ht="25.5" customHeight="1" x14ac:dyDescent="0.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2:27" ht="25.5" customHeight="1" x14ac:dyDescent="0.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2:27" ht="25.5" customHeight="1" x14ac:dyDescent="0.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2:27" ht="25.5" customHeight="1" x14ac:dyDescent="0.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2:27" ht="25.5" customHeight="1" x14ac:dyDescent="0.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2:27" ht="25.5" customHeight="1" x14ac:dyDescent="0.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2:27" ht="25.5" customHeight="1" x14ac:dyDescent="0.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2:27" ht="25.5" customHeight="1" x14ac:dyDescent="0.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2:27" ht="25.5" customHeight="1" x14ac:dyDescent="0.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2:27" ht="25.5" customHeight="1" x14ac:dyDescent="0.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2:27" ht="25.5" customHeight="1" x14ac:dyDescent="0.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2:27" ht="25.5" customHeight="1" x14ac:dyDescent="0.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2:27" ht="25.5" customHeight="1" x14ac:dyDescent="0.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2:27" ht="25.5" customHeight="1" x14ac:dyDescent="0.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2:27" ht="25.5" customHeight="1" x14ac:dyDescent="0.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2:27" ht="25.5" customHeight="1" x14ac:dyDescent="0.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2:27" ht="25.5" customHeight="1" x14ac:dyDescent="0.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2:27" ht="25.5" customHeight="1" x14ac:dyDescent="0.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2:27" ht="25.5" customHeight="1" x14ac:dyDescent="0.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2:27" ht="25.5" customHeight="1" x14ac:dyDescent="0.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2:27" ht="25.5" customHeight="1" x14ac:dyDescent="0.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2:27" ht="25.5" customHeight="1" x14ac:dyDescent="0.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2:27" ht="25.5" customHeight="1" x14ac:dyDescent="0.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2:27" ht="25.5" customHeight="1" x14ac:dyDescent="0.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2:27" ht="25.5" customHeight="1" x14ac:dyDescent="0.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2:27" ht="25.5" customHeight="1" x14ac:dyDescent="0.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2:27" ht="25.5" customHeight="1" x14ac:dyDescent="0.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2:27" ht="25.5" customHeight="1" x14ac:dyDescent="0.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2:27" ht="25.5" customHeight="1" x14ac:dyDescent="0.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2:27" ht="25.5" customHeight="1" x14ac:dyDescent="0.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2:27" ht="25.5" customHeight="1" x14ac:dyDescent="0.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2:27" ht="25.5" customHeight="1" x14ac:dyDescent="0.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2:27" ht="25.5" customHeight="1" x14ac:dyDescent="0.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2:27" ht="25.5" customHeight="1" x14ac:dyDescent="0.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2:27" ht="25.5" customHeight="1" x14ac:dyDescent="0.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2:27" ht="25.5" customHeight="1" x14ac:dyDescent="0.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2:27" ht="25.5" customHeight="1" x14ac:dyDescent="0.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2:27" ht="25.5" customHeight="1" x14ac:dyDescent="0.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2:27" ht="25.5" customHeight="1" x14ac:dyDescent="0.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2:27" ht="25.5" customHeight="1" x14ac:dyDescent="0.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2:27" ht="25.5" customHeight="1" x14ac:dyDescent="0.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2:27" ht="25.5" customHeight="1" x14ac:dyDescent="0.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2:27" ht="25.5" customHeight="1" x14ac:dyDescent="0.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2:27" ht="25.5" customHeight="1" x14ac:dyDescent="0.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2:27" ht="25.5" customHeight="1" x14ac:dyDescent="0.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2:27" ht="25.5" customHeight="1" x14ac:dyDescent="0.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2:27" ht="25.5" customHeight="1" x14ac:dyDescent="0.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2:27" ht="25.5" customHeight="1" x14ac:dyDescent="0.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2:27" ht="25.5" customHeight="1" x14ac:dyDescent="0.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2:27" ht="25.5" customHeight="1" x14ac:dyDescent="0.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2:27" ht="25.5" customHeight="1" x14ac:dyDescent="0.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2:27" ht="25.5" customHeight="1" x14ac:dyDescent="0.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2:27" ht="25.5" customHeight="1" x14ac:dyDescent="0.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2:27" ht="25.5" customHeight="1" x14ac:dyDescent="0.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2:27" ht="25.5" customHeight="1" x14ac:dyDescent="0.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2:27" ht="25.5" customHeight="1" x14ac:dyDescent="0.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2:27" ht="25.5" customHeight="1" x14ac:dyDescent="0.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2:27" ht="25.5" customHeight="1" x14ac:dyDescent="0.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2:27" ht="25.5" customHeight="1" x14ac:dyDescent="0.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2:27" ht="25.5" customHeight="1" x14ac:dyDescent="0.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2:27" ht="25.5" customHeight="1" x14ac:dyDescent="0.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2:27" ht="25.5" customHeight="1" x14ac:dyDescent="0.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2:27" ht="25.5" customHeight="1" x14ac:dyDescent="0.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2:27" ht="25.5" customHeight="1" x14ac:dyDescent="0.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2:27" ht="25.5" customHeight="1" x14ac:dyDescent="0.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2:27" ht="25.5" customHeight="1" x14ac:dyDescent="0.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2:27" ht="25.5" customHeight="1" x14ac:dyDescent="0.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2:27" ht="25.5" customHeight="1" x14ac:dyDescent="0.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2:27" ht="25.5" customHeight="1" x14ac:dyDescent="0.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2:27" ht="25.5" customHeight="1" x14ac:dyDescent="0.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2:27" ht="25.5" customHeight="1" x14ac:dyDescent="0.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2:27" ht="25.5" customHeight="1" x14ac:dyDescent="0.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2:27" ht="25.5" customHeight="1" x14ac:dyDescent="0.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2:27" ht="25.5" customHeight="1" x14ac:dyDescent="0.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2:27" ht="25.5" customHeight="1" x14ac:dyDescent="0.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2:27" ht="25.5" customHeight="1" x14ac:dyDescent="0.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2:27" ht="25.5" customHeight="1" x14ac:dyDescent="0.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2:27" ht="25.5" customHeight="1" x14ac:dyDescent="0.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2:27" ht="25.5" customHeight="1" x14ac:dyDescent="0.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2:27" ht="25.5" customHeight="1" x14ac:dyDescent="0.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2:27" ht="25.5" customHeight="1" x14ac:dyDescent="0.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2:27" ht="25.5" customHeight="1" x14ac:dyDescent="0.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2:27" ht="25.5" customHeight="1" x14ac:dyDescent="0.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2:27" ht="25.5" customHeight="1" x14ac:dyDescent="0.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2:27" ht="25.5" customHeight="1" x14ac:dyDescent="0.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2:27" ht="25.5" customHeight="1" x14ac:dyDescent="0.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2:27" ht="25.5" customHeight="1" x14ac:dyDescent="0.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2:27" ht="25.5" customHeight="1" x14ac:dyDescent="0.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2:27" ht="25.5" customHeight="1" x14ac:dyDescent="0.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2:27" ht="25.5" customHeight="1" x14ac:dyDescent="0.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2:27" ht="25.5" customHeight="1" x14ac:dyDescent="0.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2:27" ht="25.5" customHeight="1" x14ac:dyDescent="0.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2:27" ht="25.5" customHeight="1" x14ac:dyDescent="0.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2:27" ht="25.5" customHeight="1" x14ac:dyDescent="0.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2:27" ht="25.5" customHeight="1" x14ac:dyDescent="0.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2:27" ht="25.5" customHeight="1" x14ac:dyDescent="0.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2:27" ht="25.5" customHeight="1" x14ac:dyDescent="0.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2:27" ht="25.5" customHeight="1" x14ac:dyDescent="0.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2:27" ht="25.5" customHeight="1" x14ac:dyDescent="0.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2:27" ht="25.5" customHeight="1" x14ac:dyDescent="0.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2:27" ht="25.5" customHeight="1" x14ac:dyDescent="0.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2:27" ht="25.5" customHeight="1" x14ac:dyDescent="0.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2:27" ht="25.5" customHeight="1" x14ac:dyDescent="0.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2:27" ht="25.5" customHeight="1" x14ac:dyDescent="0.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2:27" ht="25.5" customHeight="1" x14ac:dyDescent="0.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2:27" ht="25.5" customHeight="1" x14ac:dyDescent="0.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2:27" ht="25.5" customHeight="1" x14ac:dyDescent="0.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2:27" ht="25.5" customHeight="1" x14ac:dyDescent="0.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2:27" ht="25.5" customHeight="1" x14ac:dyDescent="0.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2:27" ht="25.5" customHeight="1" x14ac:dyDescent="0.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2:27" ht="25.5" customHeight="1" x14ac:dyDescent="0.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2:27" ht="25.5" customHeight="1" x14ac:dyDescent="0.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2:27" ht="25.5" customHeight="1" x14ac:dyDescent="0.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2:27" ht="25.5" customHeight="1" x14ac:dyDescent="0.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2:27" ht="25.5" customHeight="1" x14ac:dyDescent="0.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2:27" ht="25.5" customHeight="1" x14ac:dyDescent="0.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2:27" ht="25.5" customHeight="1" x14ac:dyDescent="0.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2:27" ht="25.5" customHeight="1" x14ac:dyDescent="0.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2:27" ht="25.5" customHeight="1" x14ac:dyDescent="0.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2:27" ht="25.5" customHeight="1" x14ac:dyDescent="0.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2:27" ht="25.5" customHeight="1" x14ac:dyDescent="0.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2:27" ht="25.5" customHeight="1" x14ac:dyDescent="0.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2:27" ht="25.5" customHeight="1" x14ac:dyDescent="0.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2:27" ht="25.5" customHeight="1" x14ac:dyDescent="0.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2:27" ht="25.5" customHeight="1" x14ac:dyDescent="0.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2:27" ht="25.5" customHeight="1" x14ac:dyDescent="0.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2:27" ht="25.5" customHeight="1" x14ac:dyDescent="0.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2:27" ht="25.5" customHeight="1" x14ac:dyDescent="0.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2:27" ht="25.5" customHeight="1" x14ac:dyDescent="0.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2:27" ht="25.5" customHeight="1" x14ac:dyDescent="0.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2:27" ht="25.5" customHeight="1" x14ac:dyDescent="0.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2:27" ht="25.5" customHeight="1" x14ac:dyDescent="0.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2:27" ht="25.5" customHeight="1" x14ac:dyDescent="0.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2:27" ht="25.5" customHeight="1" x14ac:dyDescent="0.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2:27" ht="25.5" customHeight="1" x14ac:dyDescent="0.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2:27" ht="25.5" customHeight="1" x14ac:dyDescent="0.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2:27" ht="25.5" customHeight="1" x14ac:dyDescent="0.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2:27" ht="25.5" customHeight="1" x14ac:dyDescent="0.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2:27" ht="25.5" customHeight="1" x14ac:dyDescent="0.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2:27" ht="25.5" customHeight="1" x14ac:dyDescent="0.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2:27" ht="25.5" customHeight="1" x14ac:dyDescent="0.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2:27" ht="25.5" customHeight="1" x14ac:dyDescent="0.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2:27" ht="25.5" customHeight="1" x14ac:dyDescent="0.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2:27" ht="25.5" customHeight="1" x14ac:dyDescent="0.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2:27" ht="25.5" customHeight="1" x14ac:dyDescent="0.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2:27" ht="25.5" customHeight="1" x14ac:dyDescent="0.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2:27" ht="25.5" customHeight="1" x14ac:dyDescent="0.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2:27" ht="25.5" customHeight="1" x14ac:dyDescent="0.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2:27" ht="25.5" customHeight="1" x14ac:dyDescent="0.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2:27" ht="25.5" customHeight="1" x14ac:dyDescent="0.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2:27" ht="25.5" customHeight="1" x14ac:dyDescent="0.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2:27" ht="25.5" customHeight="1" x14ac:dyDescent="0.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2:27" ht="25.5" customHeight="1" x14ac:dyDescent="0.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2:27" ht="25.5" customHeight="1" x14ac:dyDescent="0.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2:27" ht="25.5" customHeight="1" x14ac:dyDescent="0.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2:27" ht="25.5" customHeight="1" x14ac:dyDescent="0.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2:27" ht="25.5" customHeight="1" x14ac:dyDescent="0.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2:27" ht="25.5" customHeight="1" x14ac:dyDescent="0.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2:27" ht="25.5" customHeight="1" x14ac:dyDescent="0.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2:27" ht="25.5" customHeight="1" x14ac:dyDescent="0.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2:27" ht="25.5" customHeight="1" x14ac:dyDescent="0.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2:27" ht="25.5" customHeight="1" x14ac:dyDescent="0.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2:27" ht="25.5" customHeight="1" x14ac:dyDescent="0.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2:27" ht="25.5" customHeight="1" x14ac:dyDescent="0.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2:27" ht="25.5" customHeight="1" x14ac:dyDescent="0.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2:27" ht="25.5" customHeight="1" x14ac:dyDescent="0.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2:27" ht="25.5" customHeight="1" x14ac:dyDescent="0.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2:27" ht="25.5" customHeight="1" x14ac:dyDescent="0.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2:27" ht="15.75" customHeight="1" x14ac:dyDescent="0.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2:27" ht="15.75" customHeight="1" x14ac:dyDescent="0.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2:27" ht="15.75" customHeight="1" x14ac:dyDescent="0.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2:27" ht="15.75" customHeight="1" x14ac:dyDescent="0.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2:27" ht="15.75" customHeight="1" x14ac:dyDescent="0.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2:27" ht="15.75" customHeight="1" x14ac:dyDescent="0.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2:27" ht="15.75" customHeight="1" x14ac:dyDescent="0.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2:27" ht="15.75" customHeight="1" x14ac:dyDescent="0.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2:27" ht="15.75" customHeight="1" x14ac:dyDescent="0.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2:27" ht="15.75" customHeight="1" x14ac:dyDescent="0.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2:27" ht="15.75" customHeight="1" x14ac:dyDescent="0.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2:27" ht="15.75" customHeight="1" x14ac:dyDescent="0.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2:27" ht="15.75" customHeight="1" x14ac:dyDescent="0.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2:27" ht="15.75" customHeight="1" x14ac:dyDescent="0.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2:27" ht="15.75" customHeight="1" x14ac:dyDescent="0.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2:27" ht="15.75" customHeight="1" x14ac:dyDescent="0.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2:27" ht="15.75" customHeight="1" x14ac:dyDescent="0.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2:27" ht="15.75" customHeight="1" x14ac:dyDescent="0.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2:27" ht="15.75" customHeight="1" x14ac:dyDescent="0.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2:27" ht="15.75" customHeight="1" x14ac:dyDescent="0.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2:27" ht="15.75" customHeight="1" x14ac:dyDescent="0.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2:27" ht="15.75" customHeight="1" x14ac:dyDescent="0.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2:27" ht="15.75" customHeight="1" x14ac:dyDescent="0.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2:27" ht="15.75" customHeight="1" x14ac:dyDescent="0.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2:27" ht="15.75" customHeight="1" x14ac:dyDescent="0.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2:27" ht="15.75" customHeight="1" x14ac:dyDescent="0.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2:27" ht="15.75" customHeight="1" x14ac:dyDescent="0.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2:27" ht="15.75" customHeight="1" x14ac:dyDescent="0.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2:27" ht="15.75" customHeight="1" x14ac:dyDescent="0.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2:27" ht="15.75" customHeight="1" x14ac:dyDescent="0.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2:27" ht="15.75" customHeight="1" x14ac:dyDescent="0.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2:27" ht="15.75" customHeight="1" x14ac:dyDescent="0.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2:27" ht="15.75" customHeight="1" x14ac:dyDescent="0.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2:27" ht="15.75" customHeight="1" x14ac:dyDescent="0.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2:27" ht="15.75" customHeight="1" x14ac:dyDescent="0.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2:27" ht="15.75" customHeight="1" x14ac:dyDescent="0.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2:27" ht="15.75" customHeight="1" x14ac:dyDescent="0.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2:27" ht="15.75" customHeight="1" x14ac:dyDescent="0.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2:27" ht="15.75" customHeight="1" x14ac:dyDescent="0.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2:27" ht="15.75" customHeight="1" x14ac:dyDescent="0.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2:27" ht="15.75" customHeight="1" x14ac:dyDescent="0.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2:27" ht="15.75" customHeight="1" x14ac:dyDescent="0.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2:27" ht="15.75" customHeight="1" x14ac:dyDescent="0.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2:27" ht="15.75" customHeight="1" x14ac:dyDescent="0.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2:27" ht="15.75" customHeight="1" x14ac:dyDescent="0.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2:27" ht="15.75" customHeight="1" x14ac:dyDescent="0.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2:27" ht="15.75" customHeight="1" x14ac:dyDescent="0.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2:27" ht="15.75" customHeight="1" x14ac:dyDescent="0.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2:27" ht="15.75" customHeight="1" x14ac:dyDescent="0.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2:27" ht="15.75" customHeight="1" x14ac:dyDescent="0.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2:27" ht="15.75" customHeight="1" x14ac:dyDescent="0.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2:27" ht="15.75" customHeight="1" x14ac:dyDescent="0.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2:27" ht="15.75" customHeight="1" x14ac:dyDescent="0.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2:27" ht="15.75" customHeight="1" x14ac:dyDescent="0.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2:27" ht="15.75" customHeight="1" x14ac:dyDescent="0.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2:27" ht="15.75" customHeight="1" x14ac:dyDescent="0.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2:27" ht="15.75" customHeight="1" x14ac:dyDescent="0.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2:27" ht="15.75" customHeight="1" x14ac:dyDescent="0.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2:27" ht="15.75" customHeight="1" x14ac:dyDescent="0.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2:27" ht="15.75" customHeight="1" x14ac:dyDescent="0.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2:27" ht="15.75" customHeight="1" x14ac:dyDescent="0.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2:27" ht="15.75" customHeight="1" x14ac:dyDescent="0.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2:27" ht="15.75" customHeight="1" x14ac:dyDescent="0.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2:27" ht="15.75" customHeight="1" x14ac:dyDescent="0.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2:27" ht="15.75" customHeight="1" x14ac:dyDescent="0.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2:27" ht="15.75" customHeight="1" x14ac:dyDescent="0.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2:27" ht="15.75" customHeight="1" x14ac:dyDescent="0.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2:27" ht="15.75" customHeight="1" x14ac:dyDescent="0.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2:27" ht="15.75" customHeight="1" x14ac:dyDescent="0.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2:27" ht="15.75" customHeight="1" x14ac:dyDescent="0.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2:27" ht="15.75" customHeight="1" x14ac:dyDescent="0.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2:27" ht="15.75" customHeight="1" x14ac:dyDescent="0.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2:27" ht="15.75" customHeight="1" x14ac:dyDescent="0.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2:27" ht="15.75" customHeight="1" x14ac:dyDescent="0.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2:27" ht="15.75" customHeight="1" x14ac:dyDescent="0.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2:27" ht="15.75" customHeight="1" x14ac:dyDescent="0.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2:27" ht="15.75" customHeight="1" x14ac:dyDescent="0.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2:27" ht="15.75" customHeight="1" x14ac:dyDescent="0.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2:27" ht="15.75" customHeight="1" x14ac:dyDescent="0.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2:27" ht="15.75" customHeight="1" x14ac:dyDescent="0.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2:27" ht="15.75" customHeight="1" x14ac:dyDescent="0.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2:27" ht="15.75" customHeight="1" x14ac:dyDescent="0.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2:27" ht="15.75" customHeight="1" x14ac:dyDescent="0.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2:27" ht="15.75" customHeight="1" x14ac:dyDescent="0.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2:27" ht="15.75" customHeight="1" x14ac:dyDescent="0.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2:27" ht="15.75" customHeight="1" x14ac:dyDescent="0.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2:27" ht="15.75" customHeight="1" x14ac:dyDescent="0.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2:27" ht="15.75" customHeight="1" x14ac:dyDescent="0.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2:27" ht="15.75" customHeight="1" x14ac:dyDescent="0.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2:27" ht="15.75" customHeight="1" x14ac:dyDescent="0.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2:27" ht="15.75" customHeight="1" x14ac:dyDescent="0.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2:27" ht="15.75" customHeight="1" x14ac:dyDescent="0.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2:27" ht="15.75" customHeight="1" x14ac:dyDescent="0.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2:27" ht="15.75" customHeight="1" x14ac:dyDescent="0.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2:27" ht="15.75" customHeight="1" x14ac:dyDescent="0.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2:27" ht="15.75" customHeight="1" x14ac:dyDescent="0.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2:27" ht="15.75" customHeight="1" x14ac:dyDescent="0.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2:27" ht="15.75" customHeight="1" x14ac:dyDescent="0.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2:27" ht="15.75" customHeight="1" x14ac:dyDescent="0.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2:27" ht="15.75" customHeight="1" x14ac:dyDescent="0.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2:27" ht="15.75" customHeight="1" x14ac:dyDescent="0.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2:27" ht="15.75" customHeight="1" x14ac:dyDescent="0.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2:27" ht="15.75" customHeight="1" x14ac:dyDescent="0.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2:27" ht="15.75" customHeight="1" x14ac:dyDescent="0.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2:27" ht="15.75" customHeight="1" x14ac:dyDescent="0.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2:27" ht="15.75" customHeight="1" x14ac:dyDescent="0.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2:27" ht="15.75" customHeight="1" x14ac:dyDescent="0.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2:27" ht="15.75" customHeight="1" x14ac:dyDescent="0.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2:27" ht="15.75" customHeight="1" x14ac:dyDescent="0.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2:27" ht="15.75" customHeight="1" x14ac:dyDescent="0.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2:27" ht="15.75" customHeight="1" x14ac:dyDescent="0.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2:27" ht="15.75" customHeight="1" x14ac:dyDescent="0.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2:27" ht="15.75" customHeight="1" x14ac:dyDescent="0.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2:27" ht="15.75" customHeight="1" x14ac:dyDescent="0.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2:27" ht="15.75" customHeight="1" x14ac:dyDescent="0.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2:27" ht="15.75" customHeight="1" x14ac:dyDescent="0.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2:27" ht="15.75" customHeight="1" x14ac:dyDescent="0.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2:27" ht="15.75" customHeight="1" x14ac:dyDescent="0.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2:27" ht="15.75" customHeight="1" x14ac:dyDescent="0.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2:27" ht="15.75" customHeight="1" x14ac:dyDescent="0.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2:27" ht="15.75" customHeight="1" x14ac:dyDescent="0.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2:27" ht="15.75" customHeight="1" x14ac:dyDescent="0.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2:27" ht="15.75" customHeight="1" x14ac:dyDescent="0.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2:27" ht="15.75" customHeight="1" x14ac:dyDescent="0.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2:27" ht="15.75" customHeight="1" x14ac:dyDescent="0.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2:27" ht="15.75" customHeight="1" x14ac:dyDescent="0.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2:27" ht="15.75" customHeight="1" x14ac:dyDescent="0.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2:27" ht="15.75" customHeight="1" x14ac:dyDescent="0.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2:27" ht="15.75" customHeight="1" x14ac:dyDescent="0.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2:27" ht="15.75" customHeight="1" x14ac:dyDescent="0.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2:27" ht="15.75" customHeight="1" x14ac:dyDescent="0.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2:27" ht="15.75" customHeight="1" x14ac:dyDescent="0.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2:27" ht="15.75" customHeight="1" x14ac:dyDescent="0.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2:27" ht="15.75" customHeight="1" x14ac:dyDescent="0.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2:27" ht="15.75" customHeight="1" x14ac:dyDescent="0.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2:27" ht="15.75" customHeight="1" x14ac:dyDescent="0.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2:27" ht="15.75" customHeight="1" x14ac:dyDescent="0.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2:27" ht="15.75" customHeight="1" x14ac:dyDescent="0.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2:27" ht="15.75" customHeight="1" x14ac:dyDescent="0.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2:27" ht="15.75" customHeight="1" x14ac:dyDescent="0.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2:27" ht="15.75" customHeight="1" x14ac:dyDescent="0.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2:27" ht="15.75" customHeight="1" x14ac:dyDescent="0.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2:27" ht="15.75" customHeight="1" x14ac:dyDescent="0.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2:27" ht="15.75" customHeight="1" x14ac:dyDescent="0.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2:27" ht="15.75" customHeight="1" x14ac:dyDescent="0.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2:27" ht="15.75" customHeight="1" x14ac:dyDescent="0.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2:27" ht="15.75" customHeight="1" x14ac:dyDescent="0.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2:27" ht="15.75" customHeight="1" x14ac:dyDescent="0.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2:27" ht="15.75" customHeight="1" x14ac:dyDescent="0.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2:27" ht="15.75" customHeight="1" x14ac:dyDescent="0.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2:27" ht="15.75" customHeight="1" x14ac:dyDescent="0.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2:27" ht="15.75" customHeight="1" x14ac:dyDescent="0.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2:27" ht="15.75" customHeight="1" x14ac:dyDescent="0.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2:27" ht="15.75" customHeight="1" x14ac:dyDescent="0.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2:27" ht="15.75" customHeight="1" x14ac:dyDescent="0.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2:27" ht="15.75" customHeight="1" x14ac:dyDescent="0.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2:27" ht="15.75" customHeight="1" x14ac:dyDescent="0.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2:27" ht="15.75" customHeight="1" x14ac:dyDescent="0.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2:27" ht="15.75" customHeight="1" x14ac:dyDescent="0.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2:27" ht="15.75" customHeight="1" x14ac:dyDescent="0.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2:27" ht="15.75" customHeight="1" x14ac:dyDescent="0.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2:27" ht="15.75" customHeight="1" x14ac:dyDescent="0.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2:27" ht="15.75" customHeight="1" x14ac:dyDescent="0.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2:27" ht="15.75" customHeight="1" x14ac:dyDescent="0.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2:27" ht="15.75" customHeight="1" x14ac:dyDescent="0.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2:27" ht="15.75" customHeight="1" x14ac:dyDescent="0.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2:27" ht="15.75" customHeight="1" x14ac:dyDescent="0.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2:27" ht="15.75" customHeight="1" x14ac:dyDescent="0.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2:27" ht="15.75" customHeight="1" x14ac:dyDescent="0.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2:27" ht="15.75" customHeight="1" x14ac:dyDescent="0.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2:27" ht="15.75" customHeight="1" x14ac:dyDescent="0.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2:27" ht="15.75" customHeight="1" x14ac:dyDescent="0.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2:27" ht="15.75" customHeight="1" x14ac:dyDescent="0.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2:27" ht="15.75" customHeight="1" x14ac:dyDescent="0.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2:27" ht="15.75" customHeight="1" x14ac:dyDescent="0.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2:27" ht="15.75" customHeight="1" x14ac:dyDescent="0.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2:27" ht="15.75" customHeight="1" x14ac:dyDescent="0.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2:27" ht="15.75" customHeight="1" x14ac:dyDescent="0.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2:27" ht="15.75" customHeight="1" x14ac:dyDescent="0.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2:27" ht="15.75" customHeight="1" x14ac:dyDescent="0.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2:27" ht="15.75" customHeight="1" x14ac:dyDescent="0.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2:27" ht="15.75" customHeight="1" x14ac:dyDescent="0.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2:27" ht="15.75" customHeight="1" x14ac:dyDescent="0.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2:27" ht="15.75" customHeight="1" x14ac:dyDescent="0.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2:27" ht="15.75" customHeight="1" x14ac:dyDescent="0.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2:27" ht="15.75" customHeight="1" x14ac:dyDescent="0.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2:27" ht="15.75" customHeight="1" x14ac:dyDescent="0.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2:27" ht="15.75" customHeight="1" x14ac:dyDescent="0.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2:27" ht="15.75" customHeight="1" x14ac:dyDescent="0.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2:27" ht="15.75" customHeight="1" x14ac:dyDescent="0.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2:27" ht="15.75" customHeight="1" x14ac:dyDescent="0.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2:27" ht="15.75" customHeight="1" x14ac:dyDescent="0.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2:27" ht="15.75" customHeight="1" x14ac:dyDescent="0.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2:27" ht="15.75" customHeight="1" x14ac:dyDescent="0.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2:27" ht="15.75" customHeight="1" x14ac:dyDescent="0.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2:27" ht="15.75" customHeight="1" x14ac:dyDescent="0.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2:27" ht="15.75" customHeight="1" x14ac:dyDescent="0.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2:27" ht="15.75" customHeight="1" x14ac:dyDescent="0.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2:27" ht="15.75" customHeight="1" x14ac:dyDescent="0.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2:27" ht="15.75" customHeight="1" x14ac:dyDescent="0.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2:27" ht="15.75" customHeight="1" x14ac:dyDescent="0.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2:27" ht="15.75" customHeight="1" x14ac:dyDescent="0.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2:27" ht="15.75" customHeight="1" x14ac:dyDescent="0.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2:27" ht="15.75" customHeight="1" x14ac:dyDescent="0.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2:27" ht="15.75" customHeight="1" x14ac:dyDescent="0.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2:27" ht="15.75" customHeight="1" x14ac:dyDescent="0.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2:27" ht="15.75" customHeight="1" x14ac:dyDescent="0.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2:27" ht="15.75" customHeight="1" x14ac:dyDescent="0.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2:27" ht="15.75" customHeight="1" x14ac:dyDescent="0.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2:27" ht="15.75" customHeight="1" x14ac:dyDescent="0.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2:27" ht="15.75" customHeight="1" x14ac:dyDescent="0.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2:27" ht="15.75" customHeight="1" x14ac:dyDescent="0.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2:27" ht="15.75" customHeight="1" x14ac:dyDescent="0.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2:27" ht="15.75" customHeight="1" x14ac:dyDescent="0.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2:27" ht="15.75" customHeight="1" x14ac:dyDescent="0.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2:27" ht="15.75" customHeight="1" x14ac:dyDescent="0.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2:27" ht="15.75" customHeight="1" x14ac:dyDescent="0.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2:27" ht="15.75" customHeight="1" x14ac:dyDescent="0.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2:27" ht="15.75" customHeight="1" x14ac:dyDescent="0.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2:27" ht="15.75" customHeight="1" x14ac:dyDescent="0.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2:27" ht="15.75" customHeight="1" x14ac:dyDescent="0.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2:27" ht="15.75" customHeight="1" x14ac:dyDescent="0.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2:27" ht="15.75" customHeight="1" x14ac:dyDescent="0.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2:27" ht="15.75" customHeight="1" x14ac:dyDescent="0.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2:27" ht="15.75" customHeight="1" x14ac:dyDescent="0.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2:27" ht="15.75" customHeight="1" x14ac:dyDescent="0.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2:27" ht="15.75" customHeight="1" x14ac:dyDescent="0.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2:27" ht="15.75" customHeight="1" x14ac:dyDescent="0.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2:27" ht="15.75" customHeight="1" x14ac:dyDescent="0.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2:27" ht="15.75" customHeight="1" x14ac:dyDescent="0.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2:27" ht="15.75" customHeight="1" x14ac:dyDescent="0.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2:27" ht="15.75" customHeight="1" x14ac:dyDescent="0.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2:27" ht="15.75" customHeight="1" x14ac:dyDescent="0.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2:27" ht="15.75" customHeight="1" x14ac:dyDescent="0.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2:27" ht="15.75" customHeight="1" x14ac:dyDescent="0.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2:27" ht="15.75" customHeight="1" x14ac:dyDescent="0.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2:27" ht="15.75" customHeight="1" x14ac:dyDescent="0.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2:27" ht="15.75" customHeight="1" x14ac:dyDescent="0.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2:27" ht="15.75" customHeight="1" x14ac:dyDescent="0.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2:27" ht="15.75" customHeight="1" x14ac:dyDescent="0.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2:27" ht="15.75" customHeight="1" x14ac:dyDescent="0.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2:27" ht="15.75" customHeight="1" x14ac:dyDescent="0.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2:27" ht="15.75" customHeight="1" x14ac:dyDescent="0.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2:27" ht="15.75" customHeight="1" x14ac:dyDescent="0.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2:27" ht="15.75" customHeight="1" x14ac:dyDescent="0.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2:27" ht="15.75" customHeight="1" x14ac:dyDescent="0.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2:27" ht="15.75" customHeight="1" x14ac:dyDescent="0.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2:27" ht="15.75" customHeight="1" x14ac:dyDescent="0.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2:27" ht="15.75" customHeight="1" x14ac:dyDescent="0.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2:27" ht="15.75" customHeight="1" x14ac:dyDescent="0.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2:27" ht="15.75" customHeight="1" x14ac:dyDescent="0.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2:27" ht="15.75" customHeight="1" x14ac:dyDescent="0.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2:27" ht="15.75" customHeight="1" x14ac:dyDescent="0.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2:27" ht="15.75" customHeight="1" x14ac:dyDescent="0.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2:27" ht="15.75" customHeight="1" x14ac:dyDescent="0.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2:27" ht="15.75" customHeight="1" x14ac:dyDescent="0.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2:27" ht="15.75" customHeight="1" x14ac:dyDescent="0.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2:27" ht="15.75" customHeight="1" x14ac:dyDescent="0.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2:27" ht="15.75" customHeight="1" x14ac:dyDescent="0.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2:27" ht="15.75" customHeight="1" x14ac:dyDescent="0.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2:27" ht="15.75" customHeight="1" x14ac:dyDescent="0.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2:27" ht="15.75" customHeight="1" x14ac:dyDescent="0.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2:27" ht="15.75" customHeight="1" x14ac:dyDescent="0.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2:27" ht="15.75" customHeight="1" x14ac:dyDescent="0.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2:27" ht="15.75" customHeight="1" x14ac:dyDescent="0.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2:27" ht="15.75" customHeight="1" x14ac:dyDescent="0.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2:27" ht="15.75" customHeight="1" x14ac:dyDescent="0.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2:27" ht="15.75" customHeight="1" x14ac:dyDescent="0.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2:27" ht="15.75" customHeight="1" x14ac:dyDescent="0.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2:27" ht="15.75" customHeight="1" x14ac:dyDescent="0.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2:27" ht="15.75" customHeight="1" x14ac:dyDescent="0.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2:27" ht="15.75" customHeight="1" x14ac:dyDescent="0.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2:27" ht="15.75" customHeight="1" x14ac:dyDescent="0.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2:27" ht="15.75" customHeight="1" x14ac:dyDescent="0.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2:27" ht="15.75" customHeight="1" x14ac:dyDescent="0.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2:27" ht="15.75" customHeight="1" x14ac:dyDescent="0.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2:27" ht="15.75" customHeight="1" x14ac:dyDescent="0.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2:27" ht="15.75" customHeight="1" x14ac:dyDescent="0.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2:27" ht="15.75" customHeight="1" x14ac:dyDescent="0.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2:27" ht="15.75" customHeight="1" x14ac:dyDescent="0.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2:27" ht="15.75" customHeight="1" x14ac:dyDescent="0.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2:27" ht="15.75" customHeight="1" x14ac:dyDescent="0.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2:27" ht="15.75" customHeight="1" x14ac:dyDescent="0.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2:27" ht="15.75" customHeight="1" x14ac:dyDescent="0.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2:27" ht="15.75" customHeight="1" x14ac:dyDescent="0.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2:27" ht="15.75" customHeight="1" x14ac:dyDescent="0.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2:27" ht="15.75" customHeight="1" x14ac:dyDescent="0.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2:27" ht="15.75" customHeight="1" x14ac:dyDescent="0.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2:27" ht="15.75" customHeight="1" x14ac:dyDescent="0.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2:27" ht="15.75" customHeight="1" x14ac:dyDescent="0.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2:27" ht="15.75" customHeight="1" x14ac:dyDescent="0.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2:27" ht="15.75" customHeight="1" x14ac:dyDescent="0.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2:27" ht="15.75" customHeight="1" x14ac:dyDescent="0.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2:27" ht="15.75" customHeight="1" x14ac:dyDescent="0.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2:27" ht="15.75" customHeight="1" x14ac:dyDescent="0.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2:27" ht="15.75" customHeight="1" x14ac:dyDescent="0.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2:27" ht="15.75" customHeight="1" x14ac:dyDescent="0.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2:27" ht="15.75" customHeight="1" x14ac:dyDescent="0.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2:27" ht="15.75" customHeight="1" x14ac:dyDescent="0.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2:27" ht="15.75" customHeight="1" x14ac:dyDescent="0.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2:27" ht="15.75" customHeight="1" x14ac:dyDescent="0.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2:27" ht="15.75" customHeight="1" x14ac:dyDescent="0.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2:27" ht="15.75" customHeight="1" x14ac:dyDescent="0.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2:27" ht="15.75" customHeight="1" x14ac:dyDescent="0.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2:27" ht="15.75" customHeight="1" x14ac:dyDescent="0.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2:27" ht="15.75" customHeight="1" x14ac:dyDescent="0.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2:27" ht="15.75" customHeight="1" x14ac:dyDescent="0.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2:27" ht="15.75" customHeight="1" x14ac:dyDescent="0.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2:27" ht="15.75" customHeight="1" x14ac:dyDescent="0.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2:27" ht="15.75" customHeight="1" x14ac:dyDescent="0.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2:27" ht="15.75" customHeight="1" x14ac:dyDescent="0.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2:27" ht="15.75" customHeight="1" x14ac:dyDescent="0.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2:27" ht="15.75" customHeight="1" x14ac:dyDescent="0.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2:27" ht="15.75" customHeight="1" x14ac:dyDescent="0.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2:27" ht="15.75" customHeight="1" x14ac:dyDescent="0.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2:27" ht="15.75" customHeight="1" x14ac:dyDescent="0.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2:27" ht="15.75" customHeight="1" x14ac:dyDescent="0.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2:27" ht="15.75" customHeight="1" x14ac:dyDescent="0.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2:27" ht="15.75" customHeight="1" x14ac:dyDescent="0.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2:27" ht="15.75" customHeight="1" x14ac:dyDescent="0.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2:27" ht="15.75" customHeight="1" x14ac:dyDescent="0.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2:27" ht="15.75" customHeight="1" x14ac:dyDescent="0.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2:27" ht="15.75" customHeight="1" x14ac:dyDescent="0.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2:27" ht="15.75" customHeight="1" x14ac:dyDescent="0.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2:27" ht="15.75" customHeight="1" x14ac:dyDescent="0.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2:27" ht="15.75" customHeight="1" x14ac:dyDescent="0.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2:27" ht="15.75" customHeight="1" x14ac:dyDescent="0.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2:27" ht="15.75" customHeight="1" x14ac:dyDescent="0.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2:27" ht="15.75" customHeight="1" x14ac:dyDescent="0.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2:27" ht="15.75" customHeight="1" x14ac:dyDescent="0.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2:27" ht="15.75" customHeight="1" x14ac:dyDescent="0.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2:27" ht="15.75" customHeight="1" x14ac:dyDescent="0.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2:27" ht="15.75" customHeight="1" x14ac:dyDescent="0.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2:27" ht="15.75" customHeight="1" x14ac:dyDescent="0.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2:27" ht="15.75" customHeight="1" x14ac:dyDescent="0.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2:27" ht="15.75" customHeight="1" x14ac:dyDescent="0.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2:27" ht="15.75" customHeight="1" x14ac:dyDescent="0.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2:27" ht="15.75" customHeight="1" x14ac:dyDescent="0.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2:27" ht="15.75" customHeight="1" x14ac:dyDescent="0.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2:27" ht="15.75" customHeight="1" x14ac:dyDescent="0.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2:27" ht="15.75" customHeight="1" x14ac:dyDescent="0.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2:27" ht="15.75" customHeight="1" x14ac:dyDescent="0.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2:27" ht="15.75" customHeight="1" x14ac:dyDescent="0.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2:27" ht="15.75" customHeight="1" x14ac:dyDescent="0.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2:27" ht="15.75" customHeight="1" x14ac:dyDescent="0.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2:27" ht="15.75" customHeight="1" x14ac:dyDescent="0.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2:27" ht="15.75" customHeight="1" x14ac:dyDescent="0.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2:27" ht="15.75" customHeight="1" x14ac:dyDescent="0.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2:27" ht="15.75" customHeight="1" x14ac:dyDescent="0.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2:27" ht="15.75" customHeight="1" x14ac:dyDescent="0.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2:27" ht="15.75" customHeight="1" x14ac:dyDescent="0.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2:27" ht="15.75" customHeight="1" x14ac:dyDescent="0.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2:27" ht="15.75" customHeight="1" x14ac:dyDescent="0.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2:27" ht="15.75" customHeight="1" x14ac:dyDescent="0.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2:27" ht="15.75" customHeight="1" x14ac:dyDescent="0.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2:27" ht="15.75" customHeight="1" x14ac:dyDescent="0.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2:27" ht="15.75" customHeight="1" x14ac:dyDescent="0.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2:27" ht="15.75" customHeight="1" x14ac:dyDescent="0.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2:27" ht="15.75" customHeight="1" x14ac:dyDescent="0.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2:27" ht="15.75" customHeight="1" x14ac:dyDescent="0.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2:27" ht="15.75" customHeight="1" x14ac:dyDescent="0.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2:27" ht="15.75" customHeight="1" x14ac:dyDescent="0.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2:27" ht="15.75" customHeight="1" x14ac:dyDescent="0.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2:27" ht="15.75" customHeight="1" x14ac:dyDescent="0.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2:27" ht="15.75" customHeight="1" x14ac:dyDescent="0.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2:27" ht="15.75" customHeight="1" x14ac:dyDescent="0.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2:27" ht="15.75" customHeight="1" x14ac:dyDescent="0.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2:27" ht="15.75" customHeight="1" x14ac:dyDescent="0.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2:27" ht="15.75" customHeight="1" x14ac:dyDescent="0.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2:27" ht="15.75" customHeight="1" x14ac:dyDescent="0.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2:27" ht="15.75" customHeight="1" x14ac:dyDescent="0.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2:27" ht="15.75" customHeight="1" x14ac:dyDescent="0.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2:27" ht="15.75" customHeight="1" x14ac:dyDescent="0.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2:27" ht="15.75" customHeight="1" x14ac:dyDescent="0.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2:27" ht="15.75" customHeight="1" x14ac:dyDescent="0.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2:27" ht="15.75" customHeight="1" x14ac:dyDescent="0.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2:27" ht="15.75" customHeight="1" x14ac:dyDescent="0.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2:27" ht="15.75" customHeight="1" x14ac:dyDescent="0.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2:27" ht="15.75" customHeight="1" x14ac:dyDescent="0.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2:27" ht="15.75" customHeight="1" x14ac:dyDescent="0.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2:27" ht="15.75" customHeight="1" x14ac:dyDescent="0.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2:27" ht="15.75" customHeight="1" x14ac:dyDescent="0.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2:27" ht="15.75" customHeight="1" x14ac:dyDescent="0.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2:27" ht="15.75" customHeight="1" x14ac:dyDescent="0.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2:27" ht="15.75" customHeight="1" x14ac:dyDescent="0.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2:27" ht="15.75" customHeight="1" x14ac:dyDescent="0.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2:27" ht="15.75" customHeight="1" x14ac:dyDescent="0.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2:27" ht="15.75" customHeight="1" x14ac:dyDescent="0.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2:27" ht="15.75" customHeight="1" x14ac:dyDescent="0.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2:27" ht="15.75" customHeight="1" x14ac:dyDescent="0.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2:27" ht="15.75" customHeight="1" x14ac:dyDescent="0.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2:27" ht="15.75" customHeight="1" x14ac:dyDescent="0.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2:27" ht="15.75" customHeight="1" x14ac:dyDescent="0.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2:27" ht="15.75" customHeight="1" x14ac:dyDescent="0.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2:27" ht="15.75" customHeight="1" x14ac:dyDescent="0.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2:27" ht="15.75" customHeight="1" x14ac:dyDescent="0.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2:27" ht="15.75" customHeight="1" x14ac:dyDescent="0.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2:27" ht="15.75" customHeight="1" x14ac:dyDescent="0.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2:27" ht="15.75" customHeight="1" x14ac:dyDescent="0.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2:27" ht="15.75" customHeight="1" x14ac:dyDescent="0.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2:27" ht="15.75" customHeight="1" x14ac:dyDescent="0.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2:27" ht="15.75" customHeight="1" x14ac:dyDescent="0.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2:27" ht="15.75" customHeight="1" x14ac:dyDescent="0.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2:27" ht="15.75" customHeight="1" x14ac:dyDescent="0.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2:27" ht="15.75" customHeight="1" x14ac:dyDescent="0.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2:27" ht="15.75" customHeight="1" x14ac:dyDescent="0.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2:27" ht="15.75" customHeight="1" x14ac:dyDescent="0.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2:27" ht="15.75" customHeight="1" x14ac:dyDescent="0.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2:27" ht="15.75" customHeight="1" x14ac:dyDescent="0.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2:27" ht="15.75" customHeight="1" x14ac:dyDescent="0.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2:27" ht="15.75" customHeight="1" x14ac:dyDescent="0.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2:27" ht="15.75" customHeight="1" x14ac:dyDescent="0.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2:27" ht="15.75" customHeight="1" x14ac:dyDescent="0.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2:27" ht="15.75" customHeight="1" x14ac:dyDescent="0.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2:27" ht="15.75" customHeight="1" x14ac:dyDescent="0.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2:27" ht="15.75" customHeight="1" x14ac:dyDescent="0.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2:27" ht="15.75" customHeight="1" x14ac:dyDescent="0.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2:27" ht="15.75" customHeight="1" x14ac:dyDescent="0.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2:27" ht="15.75" customHeight="1" x14ac:dyDescent="0.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2:27" ht="15.75" customHeight="1" x14ac:dyDescent="0.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2:27" ht="15.75" customHeight="1" x14ac:dyDescent="0.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2:27" ht="15.75" customHeight="1" x14ac:dyDescent="0.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2:27" ht="15.75" customHeight="1" x14ac:dyDescent="0.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2:27" ht="15.75" customHeight="1" x14ac:dyDescent="0.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2:27" ht="15.75" customHeight="1" x14ac:dyDescent="0.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2:27" ht="15.75" customHeight="1" x14ac:dyDescent="0.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2:27" ht="15.75" customHeight="1" x14ac:dyDescent="0.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2:27" ht="15.75" customHeight="1" x14ac:dyDescent="0.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2:27" ht="15.75" customHeight="1" x14ac:dyDescent="0.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2:27" ht="15.75" customHeight="1" x14ac:dyDescent="0.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2:27" ht="15.75" customHeight="1" x14ac:dyDescent="0.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2:27" ht="15.75" customHeight="1" x14ac:dyDescent="0.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2:27" ht="15.75" customHeight="1" x14ac:dyDescent="0.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2:27" ht="15.75" customHeight="1" x14ac:dyDescent="0.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2:27" ht="15.75" customHeight="1" x14ac:dyDescent="0.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2:27" ht="15.75" customHeight="1" x14ac:dyDescent="0.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2:27" ht="15.75" customHeight="1" x14ac:dyDescent="0.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2:27" ht="15.75" customHeight="1" x14ac:dyDescent="0.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2:27" ht="15.75" customHeight="1" x14ac:dyDescent="0.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2:27" ht="15.75" customHeight="1" x14ac:dyDescent="0.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2:27" ht="15.75" customHeight="1" x14ac:dyDescent="0.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2:27" ht="15.75" customHeight="1" x14ac:dyDescent="0.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2:27" ht="15.75" customHeight="1" x14ac:dyDescent="0.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2:27" ht="15.75" customHeight="1" x14ac:dyDescent="0.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2:27" ht="15.75" customHeight="1" x14ac:dyDescent="0.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2:27" ht="15.75" customHeight="1" x14ac:dyDescent="0.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2:27" ht="15.75" customHeight="1" x14ac:dyDescent="0.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2:27" ht="15.75" customHeight="1" x14ac:dyDescent="0.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2:27" ht="15.75" customHeight="1" x14ac:dyDescent="0.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2:27" ht="15.75" customHeight="1" x14ac:dyDescent="0.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2:27" ht="15.75" customHeight="1" x14ac:dyDescent="0.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2:27" ht="15.75" customHeight="1" x14ac:dyDescent="0.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2:27" ht="15.75" customHeight="1" x14ac:dyDescent="0.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2:27" ht="15.75" customHeight="1" x14ac:dyDescent="0.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2:27" ht="15.75" customHeight="1" x14ac:dyDescent="0.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2:27" ht="15.75" customHeight="1" x14ac:dyDescent="0.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2:27" ht="15.75" customHeight="1" x14ac:dyDescent="0.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2:27" ht="15.75" customHeight="1" x14ac:dyDescent="0.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2:27" ht="15.75" customHeight="1" x14ac:dyDescent="0.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2:27" ht="15.75" customHeight="1" x14ac:dyDescent="0.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2:27" ht="15.75" customHeight="1" x14ac:dyDescent="0.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2:27" ht="15.75" customHeight="1" x14ac:dyDescent="0.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2:27" ht="15.75" customHeight="1" x14ac:dyDescent="0.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2:27" ht="15.75" customHeight="1" x14ac:dyDescent="0.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2:27" ht="15.75" customHeight="1" x14ac:dyDescent="0.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2:27" ht="15.75" customHeight="1" x14ac:dyDescent="0.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2:27" ht="15.75" customHeight="1" x14ac:dyDescent="0.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2:27" ht="15.75" customHeight="1" x14ac:dyDescent="0.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2:27" ht="15.75" customHeight="1" x14ac:dyDescent="0.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2:27" ht="15.75" customHeight="1" x14ac:dyDescent="0.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2:27" ht="15.75" customHeight="1" x14ac:dyDescent="0.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2:27" ht="15.75" customHeight="1" x14ac:dyDescent="0.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2:27" ht="15.75" customHeight="1" x14ac:dyDescent="0.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2:27" ht="15.75" customHeight="1" x14ac:dyDescent="0.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2:27" ht="15.75" customHeight="1" x14ac:dyDescent="0.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2:27" ht="15.75" customHeight="1" x14ac:dyDescent="0.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2:27" ht="15.75" customHeight="1" x14ac:dyDescent="0.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2:27" ht="15.75" customHeight="1" x14ac:dyDescent="0.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2:27" ht="15.75" customHeight="1" x14ac:dyDescent="0.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2:27" ht="15.75" customHeight="1" x14ac:dyDescent="0.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2:27" ht="15.75" customHeight="1" x14ac:dyDescent="0.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2:27" ht="15.75" customHeight="1" x14ac:dyDescent="0.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2:27" ht="15.75" customHeight="1" x14ac:dyDescent="0.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2:27" ht="15.75" customHeight="1" x14ac:dyDescent="0.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2:27" ht="15.75" customHeight="1" x14ac:dyDescent="0.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2:27" ht="15.75" customHeight="1" x14ac:dyDescent="0.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2:27" ht="15.75" customHeight="1" x14ac:dyDescent="0.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2:27" ht="15.75" customHeight="1" x14ac:dyDescent="0.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2:27" ht="15.75" customHeight="1" x14ac:dyDescent="0.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2:27" ht="15.75" customHeight="1" x14ac:dyDescent="0.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2:27" ht="15.75" customHeight="1" x14ac:dyDescent="0.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2:27" ht="15.75" customHeight="1" x14ac:dyDescent="0.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2:27" ht="15.75" customHeight="1" x14ac:dyDescent="0.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2:27" ht="15.75" customHeight="1" x14ac:dyDescent="0.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2:27" ht="15.75" customHeight="1" x14ac:dyDescent="0.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2:27" ht="15.75" customHeight="1" x14ac:dyDescent="0.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2:27" ht="15.75" customHeight="1" x14ac:dyDescent="0.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2:27" ht="15.75" customHeight="1" x14ac:dyDescent="0.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2:27" ht="15.75" customHeight="1" x14ac:dyDescent="0.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2:27" ht="15.75" customHeight="1" x14ac:dyDescent="0.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2:27" ht="15.75" customHeight="1" x14ac:dyDescent="0.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2:27" ht="15.75" customHeight="1" x14ac:dyDescent="0.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2:27" ht="15.75" customHeight="1" x14ac:dyDescent="0.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2:27" ht="15.75" customHeight="1" x14ac:dyDescent="0.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2:27" ht="15.75" customHeight="1" x14ac:dyDescent="0.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2:27" ht="15.75" customHeight="1" x14ac:dyDescent="0.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2:27" ht="15.75" customHeight="1" x14ac:dyDescent="0.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2:27" ht="15.75" customHeight="1" x14ac:dyDescent="0.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2:27" ht="15.75" customHeight="1" x14ac:dyDescent="0.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2:27" ht="15.75" customHeight="1" x14ac:dyDescent="0.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2:27" ht="15.75" customHeight="1" x14ac:dyDescent="0.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2:27" ht="15.75" customHeight="1" x14ac:dyDescent="0.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2:27" ht="15.75" customHeight="1" x14ac:dyDescent="0.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2:27" ht="15.75" customHeight="1" x14ac:dyDescent="0.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2:27" ht="15.75" customHeight="1" x14ac:dyDescent="0.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2:27" ht="15.75" customHeight="1" x14ac:dyDescent="0.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2:27" ht="15.75" customHeight="1" x14ac:dyDescent="0.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2:27" ht="15.75" customHeight="1" x14ac:dyDescent="0.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2:27" ht="15.75" customHeight="1" x14ac:dyDescent="0.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2:27" ht="15.75" customHeight="1" x14ac:dyDescent="0.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2:27" ht="15.75" customHeight="1" x14ac:dyDescent="0.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2:27" ht="15.75" customHeight="1" x14ac:dyDescent="0.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2:27" ht="15.75" customHeight="1" x14ac:dyDescent="0.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2:27" ht="15.75" customHeight="1" x14ac:dyDescent="0.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2:27" ht="15.75" customHeight="1" x14ac:dyDescent="0.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2:27" ht="15.75" customHeight="1" x14ac:dyDescent="0.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2:27" ht="15.75" customHeight="1" x14ac:dyDescent="0.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2:27" ht="15.75" customHeight="1" x14ac:dyDescent="0.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2:27" ht="15.75" customHeight="1" x14ac:dyDescent="0.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2:27" ht="15.75" customHeight="1" x14ac:dyDescent="0.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2:27" ht="15.75" customHeight="1" x14ac:dyDescent="0.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2:27" ht="15.75" customHeight="1" x14ac:dyDescent="0.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2:27" ht="15.75" customHeight="1" x14ac:dyDescent="0.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2:27" ht="15.75" customHeight="1" x14ac:dyDescent="0.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2:27" ht="15.75" customHeight="1" x14ac:dyDescent="0.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2:27" ht="15.75" customHeight="1" x14ac:dyDescent="0.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2:27" ht="15.75" customHeight="1" x14ac:dyDescent="0.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2:27" ht="15.75" customHeight="1" x14ac:dyDescent="0.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2:27" ht="15.75" customHeight="1" x14ac:dyDescent="0.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2:27" ht="15.75" customHeight="1" x14ac:dyDescent="0.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2:27" ht="15.75" customHeight="1" x14ac:dyDescent="0.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2:27" ht="15.75" customHeight="1" x14ac:dyDescent="0.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2:27" ht="15.75" customHeight="1" x14ac:dyDescent="0.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2:27" ht="15.75" customHeight="1" x14ac:dyDescent="0.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2:27" ht="15.75" customHeight="1" x14ac:dyDescent="0.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2:27" ht="15.75" customHeight="1" x14ac:dyDescent="0.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2:27" ht="15.75" customHeight="1" x14ac:dyDescent="0.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2:27" ht="15.75" customHeight="1" x14ac:dyDescent="0.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2:27" ht="15.75" customHeight="1" x14ac:dyDescent="0.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2:27" ht="15.75" customHeight="1" x14ac:dyDescent="0.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2:27" ht="15.75" customHeight="1" x14ac:dyDescent="0.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2:27" ht="15.75" customHeight="1" x14ac:dyDescent="0.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2:27" ht="15.75" customHeight="1" x14ac:dyDescent="0.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2:27" ht="15.75" customHeight="1" x14ac:dyDescent="0.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2:27" ht="15.75" customHeight="1" x14ac:dyDescent="0.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2:27" ht="15.75" customHeight="1" x14ac:dyDescent="0.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2:27" ht="15.75" customHeight="1" x14ac:dyDescent="0.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2:27" ht="15.75" customHeight="1" x14ac:dyDescent="0.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2:27" ht="15.75" customHeight="1" x14ac:dyDescent="0.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2:27" ht="15.75" customHeight="1" x14ac:dyDescent="0.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2:27" ht="15.75" customHeight="1" x14ac:dyDescent="0.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2:27" ht="15.75" customHeight="1" x14ac:dyDescent="0.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2:27" ht="15.75" customHeight="1" x14ac:dyDescent="0.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2:27" ht="15.75" customHeight="1" x14ac:dyDescent="0.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2:27" ht="15.75" customHeight="1" x14ac:dyDescent="0.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2:27" ht="15.75" customHeight="1" x14ac:dyDescent="0.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2:27" ht="15.75" customHeight="1" x14ac:dyDescent="0.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2:27" ht="15.75" customHeight="1" x14ac:dyDescent="0.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2:27" ht="15.75" customHeight="1" x14ac:dyDescent="0.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2:27" ht="15.75" customHeight="1" x14ac:dyDescent="0.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2:27" ht="15.75" customHeight="1" x14ac:dyDescent="0.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2:27" ht="15.75" customHeight="1" x14ac:dyDescent="0.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2:27" ht="15.75" customHeight="1" x14ac:dyDescent="0.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2:27" ht="15.75" customHeight="1" x14ac:dyDescent="0.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2:27" ht="15.75" customHeight="1" x14ac:dyDescent="0.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2:27" ht="15.75" customHeight="1" x14ac:dyDescent="0.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2:27" ht="15.75" customHeight="1" x14ac:dyDescent="0.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2:27" ht="15.75" customHeight="1" x14ac:dyDescent="0.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2:27" ht="15.75" customHeight="1" x14ac:dyDescent="0.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2:27" ht="15.75" customHeight="1" x14ac:dyDescent="0.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2:27" ht="15.75" customHeight="1" x14ac:dyDescent="0.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2:27" ht="15.75" customHeight="1" x14ac:dyDescent="0.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2:27" ht="15.75" customHeight="1" x14ac:dyDescent="0.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2:27" ht="15.75" customHeight="1" x14ac:dyDescent="0.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2:27" ht="15.75" customHeight="1" x14ac:dyDescent="0.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2:27" ht="15.75" customHeight="1" x14ac:dyDescent="0.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2:27" ht="15.75" customHeight="1" x14ac:dyDescent="0.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2:27" ht="15.75" customHeight="1" x14ac:dyDescent="0.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2:27" ht="15.75" customHeight="1" x14ac:dyDescent="0.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2:27" ht="15.75" customHeight="1" x14ac:dyDescent="0.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2:27" ht="15.75" customHeight="1" x14ac:dyDescent="0.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2:27" ht="15.75" customHeight="1" x14ac:dyDescent="0.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2:27" ht="15.75" customHeight="1" x14ac:dyDescent="0.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2:27" ht="15.75" customHeight="1" x14ac:dyDescent="0.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2:27" ht="15.75" customHeight="1" x14ac:dyDescent="0.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2:27" ht="15.75" customHeight="1" x14ac:dyDescent="0.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2:27" ht="15.75" customHeight="1" x14ac:dyDescent="0.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2:27" ht="15.75" customHeight="1" x14ac:dyDescent="0.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2:27" ht="15.75" customHeight="1" x14ac:dyDescent="0.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2:27" ht="15.75" customHeight="1" x14ac:dyDescent="0.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2:27" ht="15.75" customHeight="1" x14ac:dyDescent="0.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2:27" ht="15.75" customHeight="1" x14ac:dyDescent="0.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2:27" ht="15.75" customHeight="1" x14ac:dyDescent="0.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2:27" ht="15.75" customHeight="1" x14ac:dyDescent="0.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2:27" ht="15.75" customHeight="1" x14ac:dyDescent="0.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2:27" ht="15.75" customHeight="1" x14ac:dyDescent="0.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2:27" ht="15.75" customHeight="1" x14ac:dyDescent="0.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2:27" ht="15.75" customHeight="1" x14ac:dyDescent="0.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2:27" ht="15.75" customHeight="1" x14ac:dyDescent="0.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2:27" ht="15.75" customHeight="1" x14ac:dyDescent="0.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2:27" ht="15.75" customHeight="1" x14ac:dyDescent="0.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2:27" ht="15.75" customHeight="1" x14ac:dyDescent="0.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2:27" ht="15.75" customHeight="1" x14ac:dyDescent="0.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2:27" ht="15.75" customHeight="1" x14ac:dyDescent="0.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2:27" ht="15.75" customHeight="1" x14ac:dyDescent="0.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2:27" ht="15.75" customHeight="1" x14ac:dyDescent="0.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2:27" ht="15.75" customHeight="1" x14ac:dyDescent="0.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2:27" ht="15.75" customHeight="1" x14ac:dyDescent="0.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2:27" ht="15.75" customHeight="1" x14ac:dyDescent="0.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2:27" ht="15.75" customHeight="1" x14ac:dyDescent="0.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2:27" ht="15.75" customHeight="1" x14ac:dyDescent="0.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2:27" ht="15.75" customHeight="1" x14ac:dyDescent="0.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2:27" ht="15.75" customHeight="1" x14ac:dyDescent="0.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2:27" ht="15.75" customHeight="1" x14ac:dyDescent="0.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2:27" ht="15.75" customHeight="1" x14ac:dyDescent="0.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2:27" ht="15.75" customHeight="1" x14ac:dyDescent="0.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2:27" ht="15.75" customHeight="1" x14ac:dyDescent="0.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2:27" ht="15.75" customHeight="1" x14ac:dyDescent="0.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2:27" ht="15.75" customHeight="1" x14ac:dyDescent="0.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2:27" ht="15.75" customHeight="1" x14ac:dyDescent="0.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2:27" ht="15.75" customHeight="1" x14ac:dyDescent="0.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2:27" ht="15.75" customHeight="1" x14ac:dyDescent="0.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2:27" ht="15.75" customHeight="1" x14ac:dyDescent="0.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2:27" ht="15.75" customHeight="1" x14ac:dyDescent="0.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2:27" ht="15.75" customHeight="1" x14ac:dyDescent="0.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2:27" ht="15.75" customHeight="1" x14ac:dyDescent="0.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2:27" ht="15.75" customHeight="1" x14ac:dyDescent="0.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2:27" ht="15.75" customHeight="1" x14ac:dyDescent="0.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2:27" ht="15.75" customHeight="1" x14ac:dyDescent="0.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2:27" ht="15.75" customHeight="1" x14ac:dyDescent="0.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2:27" ht="15.75" customHeight="1" x14ac:dyDescent="0.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2:27" ht="15.75" customHeight="1" x14ac:dyDescent="0.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2:27" ht="15.75" customHeight="1" x14ac:dyDescent="0.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2:27" ht="15.75" customHeight="1" x14ac:dyDescent="0.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2:27" ht="15.75" customHeight="1" x14ac:dyDescent="0.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2:27" ht="15.75" customHeight="1" x14ac:dyDescent="0.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2:27" ht="15.75" customHeight="1" x14ac:dyDescent="0.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2:27" ht="15.75" customHeight="1" x14ac:dyDescent="0.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2:27" ht="15.75" customHeight="1" x14ac:dyDescent="0.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2:27" ht="15.75" customHeight="1" x14ac:dyDescent="0.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2:27" ht="15.75" customHeight="1" x14ac:dyDescent="0.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2:27" ht="15.75" customHeight="1" x14ac:dyDescent="0.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2:27" ht="15.75" customHeight="1" x14ac:dyDescent="0.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2:27" ht="15.75" customHeight="1" x14ac:dyDescent="0.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2:27" ht="15.75" customHeight="1" x14ac:dyDescent="0.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2:27" ht="15.75" customHeight="1" x14ac:dyDescent="0.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2:27" ht="15.75" customHeight="1" x14ac:dyDescent="0.5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2:27" ht="15.75" customHeight="1" x14ac:dyDescent="0.5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2:27" ht="15.75" customHeight="1" x14ac:dyDescent="0.5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2:27" ht="15.75" customHeight="1" x14ac:dyDescent="0.5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2:27" ht="15.75" customHeight="1" x14ac:dyDescent="0.5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2:27" ht="15.75" customHeight="1" x14ac:dyDescent="0.5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2:27" ht="15.75" customHeight="1" x14ac:dyDescent="0.5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2:27" ht="15.75" customHeight="1" x14ac:dyDescent="0.5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2:27" ht="15.75" customHeight="1" x14ac:dyDescent="0.5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2:27" ht="15.75" customHeight="1" x14ac:dyDescent="0.5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2:27" ht="15.75" customHeight="1" x14ac:dyDescent="0.5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2:27" ht="15.75" customHeight="1" x14ac:dyDescent="0.5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2:27" ht="15.75" customHeight="1" x14ac:dyDescent="0.5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2:27" ht="15.75" customHeight="1" x14ac:dyDescent="0.5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2:27" ht="15.75" customHeight="1" x14ac:dyDescent="0.5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2:27" ht="15.75" customHeight="1" x14ac:dyDescent="0.5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2:27" ht="15.75" customHeight="1" x14ac:dyDescent="0.5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2:27" ht="15.75" customHeight="1" x14ac:dyDescent="0.5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2:27" ht="15.75" customHeight="1" x14ac:dyDescent="0.5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2:27" ht="15.75" customHeight="1" x14ac:dyDescent="0.5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2:27" ht="15.75" customHeight="1" x14ac:dyDescent="0.5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2:27" ht="15.75" customHeight="1" x14ac:dyDescent="0.5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2:27" ht="15.75" customHeight="1" x14ac:dyDescent="0.5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2:27" ht="15.75" customHeight="1" x14ac:dyDescent="0.5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2:27" ht="15.75" customHeight="1" x14ac:dyDescent="0.5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2:27" ht="15.75" customHeight="1" x14ac:dyDescent="0.5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2:27" ht="15.75" customHeight="1" x14ac:dyDescent="0.5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2:27" ht="15.75" customHeight="1" x14ac:dyDescent="0.5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2:27" ht="15.75" customHeight="1" x14ac:dyDescent="0.5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2:27" ht="15.75" customHeight="1" x14ac:dyDescent="0.5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2:27" ht="15.75" customHeight="1" x14ac:dyDescent="0.5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2:27" ht="15.75" customHeight="1" x14ac:dyDescent="0.5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2:27" ht="15.75" customHeight="1" x14ac:dyDescent="0.5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2:27" ht="15.75" customHeight="1" x14ac:dyDescent="0.5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2:27" ht="15.75" customHeight="1" x14ac:dyDescent="0.5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2:27" ht="15.75" customHeight="1" x14ac:dyDescent="0.5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2:27" ht="15.75" customHeight="1" x14ac:dyDescent="0.5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2:27" ht="15.75" customHeight="1" x14ac:dyDescent="0.5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2:27" ht="15.75" customHeight="1" x14ac:dyDescent="0.5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2:27" ht="15.75" customHeight="1" x14ac:dyDescent="0.5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2:27" ht="15.75" customHeight="1" x14ac:dyDescent="0.5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2:27" ht="15.75" customHeight="1" x14ac:dyDescent="0.5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2:27" ht="15.75" customHeight="1" x14ac:dyDescent="0.5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2:27" ht="15.75" customHeight="1" x14ac:dyDescent="0.5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2:27" ht="15.75" customHeight="1" x14ac:dyDescent="0.5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2:27" ht="15.75" customHeight="1" x14ac:dyDescent="0.5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2:27" ht="15.75" customHeight="1" x14ac:dyDescent="0.5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2:27" ht="15.75" customHeight="1" x14ac:dyDescent="0.5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2:27" ht="15.75" customHeight="1" x14ac:dyDescent="0.5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2:27" ht="15.75" customHeight="1" x14ac:dyDescent="0.5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2:27" ht="15.75" customHeight="1" x14ac:dyDescent="0.5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2:27" ht="15.75" customHeight="1" x14ac:dyDescent="0.5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2:27" ht="15.75" customHeight="1" x14ac:dyDescent="0.5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2:27" ht="15.75" customHeight="1" x14ac:dyDescent="0.5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2:27" ht="15.75" customHeight="1" x14ac:dyDescent="0.5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2:27" ht="15.75" customHeight="1" x14ac:dyDescent="0.5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2:27" ht="15.75" customHeight="1" x14ac:dyDescent="0.5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2:27" ht="15.75" customHeight="1" x14ac:dyDescent="0.5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2:27" ht="15.75" customHeight="1" x14ac:dyDescent="0.5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2:27" ht="15.75" customHeight="1" x14ac:dyDescent="0.5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2:27" ht="15.75" customHeight="1" x14ac:dyDescent="0.5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2:27" ht="15.75" customHeight="1" x14ac:dyDescent="0.5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2:27" ht="15.75" customHeight="1" x14ac:dyDescent="0.5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2:27" ht="15.75" customHeight="1" x14ac:dyDescent="0.5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2:27" ht="15.75" customHeight="1" x14ac:dyDescent="0.5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2:27" ht="15.75" customHeight="1" x14ac:dyDescent="0.5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2:27" ht="15.75" customHeight="1" x14ac:dyDescent="0.5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2:27" ht="15.75" customHeight="1" x14ac:dyDescent="0.5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2:27" ht="15.75" customHeight="1" x14ac:dyDescent="0.5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2:27" ht="15.75" customHeight="1" x14ac:dyDescent="0.5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2:27" ht="15.75" customHeight="1" x14ac:dyDescent="0.5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2:27" ht="15.75" customHeight="1" x14ac:dyDescent="0.5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2:27" ht="15.75" customHeight="1" x14ac:dyDescent="0.5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2:27" ht="15.75" customHeight="1" x14ac:dyDescent="0.5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2:27" ht="15.75" customHeight="1" x14ac:dyDescent="0.5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2:27" ht="15.75" customHeight="1" x14ac:dyDescent="0.5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2:27" ht="15.75" customHeight="1" x14ac:dyDescent="0.5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2:27" ht="15.75" customHeight="1" x14ac:dyDescent="0.5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2:27" ht="15.75" customHeight="1" x14ac:dyDescent="0.5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2:27" ht="15.75" customHeight="1" x14ac:dyDescent="0.5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2:27" ht="15.75" customHeight="1" x14ac:dyDescent="0.5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2:27" ht="15.75" customHeight="1" x14ac:dyDescent="0.5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2:27" ht="15.75" customHeight="1" x14ac:dyDescent="0.5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2:27" ht="15.75" customHeight="1" x14ac:dyDescent="0.5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2:27" ht="15.75" customHeight="1" x14ac:dyDescent="0.5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2:27" ht="15.75" customHeight="1" x14ac:dyDescent="0.5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2:27" ht="15.75" customHeight="1" x14ac:dyDescent="0.5"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2:27" ht="15.75" customHeight="1" x14ac:dyDescent="0.5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2:27" ht="15.75" customHeight="1" x14ac:dyDescent="0.5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2:27" ht="15.75" customHeight="1" x14ac:dyDescent="0.5"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2:27" ht="15.75" customHeight="1" x14ac:dyDescent="0.5"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</sheetData>
  <mergeCells count="12">
    <mergeCell ref="C29:D29"/>
    <mergeCell ref="G50:J50"/>
    <mergeCell ref="C50:E50"/>
    <mergeCell ref="N12:R18"/>
    <mergeCell ref="L19:P22"/>
    <mergeCell ref="B1:J5"/>
    <mergeCell ref="B6:B8"/>
    <mergeCell ref="C6:C8"/>
    <mergeCell ref="D6:D8"/>
    <mergeCell ref="E6:E8"/>
    <mergeCell ref="F6:G8"/>
    <mergeCell ref="J6:J8"/>
  </mergeCells>
  <pageMargins left="1.1023622047244095" right="0.51181102362204722" top="0.59055118110236227" bottom="0.74803149606299213" header="0" footer="0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จัดสรรงยประมาณ 2569</vt:lpstr>
      <vt:lpstr>'จัดสรรงยประมาณ 2569'!Print_Area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Windows 10</cp:lastModifiedBy>
  <cp:lastPrinted>2026-07-30T14:19:21Z</cp:lastPrinted>
  <dcterms:created xsi:type="dcterms:W3CDTF">2024-01-10T07:59:11Z</dcterms:created>
  <dcterms:modified xsi:type="dcterms:W3CDTF">2026-07-30T14:19:36Z</dcterms:modified>
</cp:coreProperties>
</file>